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20" yWindow="525" windowWidth="6615" windowHeight="5835" activeTab="3"/>
  </bookViews>
  <sheets>
    <sheet name="Fluidos y Energía" sheetId="1" r:id="rId1"/>
    <sheet name="Diseño Mecánico y Materiales" sheetId="3" r:id="rId2"/>
    <sheet name="Ingeniería de Planta" sheetId="2" r:id="rId3"/>
    <sheet name="Bloques" sheetId="4" r:id="rId4"/>
  </sheets>
  <calcPr calcId="145621"/>
</workbook>
</file>

<file path=xl/calcChain.xml><?xml version="1.0" encoding="utf-8"?>
<calcChain xmlns="http://schemas.openxmlformats.org/spreadsheetml/2006/main">
  <c r="F38" i="4" l="1"/>
  <c r="C66" i="2"/>
  <c r="C70" i="3"/>
  <c r="C70" i="1"/>
  <c r="K34" i="3"/>
  <c r="K70" i="3" s="1"/>
  <c r="C76" i="3" s="1"/>
  <c r="G47" i="3"/>
  <c r="N21" i="4"/>
  <c r="J38" i="4"/>
  <c r="N38" i="4"/>
  <c r="G45" i="2"/>
  <c r="I34" i="3"/>
  <c r="I70" i="3" s="1"/>
  <c r="C75" i="3" s="1"/>
  <c r="N56" i="4"/>
  <c r="J56" i="4"/>
  <c r="F56" i="4"/>
  <c r="N50" i="4"/>
  <c r="J50" i="4"/>
  <c r="F50" i="4"/>
  <c r="N44" i="4"/>
  <c r="J44" i="4"/>
  <c r="F44" i="4"/>
  <c r="N32" i="4"/>
  <c r="J32" i="4"/>
  <c r="F32" i="4"/>
  <c r="N27" i="4"/>
  <c r="J27" i="4"/>
  <c r="F27" i="4"/>
  <c r="J21" i="4"/>
  <c r="F21" i="4"/>
  <c r="N14" i="4"/>
  <c r="J14" i="4"/>
  <c r="F14" i="4"/>
  <c r="N9" i="4"/>
  <c r="J9" i="4"/>
  <c r="F9" i="4"/>
  <c r="N4" i="4"/>
  <c r="J4" i="4"/>
  <c r="F4" i="4"/>
  <c r="E69" i="3"/>
  <c r="E65" i="3"/>
  <c r="E60" i="3"/>
  <c r="E57" i="3"/>
  <c r="E54" i="3"/>
  <c r="E49" i="3"/>
  <c r="E47" i="3"/>
  <c r="E34" i="3"/>
  <c r="E28" i="3"/>
  <c r="G20" i="3"/>
  <c r="E20" i="3"/>
  <c r="E12" i="3"/>
  <c r="K66" i="2"/>
  <c r="C72" i="2" s="1"/>
  <c r="E65" i="2"/>
  <c r="E61" i="2"/>
  <c r="E56" i="2"/>
  <c r="E53" i="2"/>
  <c r="I50" i="2"/>
  <c r="E50" i="2"/>
  <c r="E47" i="2"/>
  <c r="I45" i="2"/>
  <c r="E45" i="2"/>
  <c r="E35" i="2"/>
  <c r="I27" i="2"/>
  <c r="G27" i="2"/>
  <c r="E27" i="2"/>
  <c r="G20" i="2"/>
  <c r="E20" i="2"/>
  <c r="E12" i="2"/>
  <c r="E69" i="1"/>
  <c r="E65" i="1"/>
  <c r="E60" i="1"/>
  <c r="E57" i="1"/>
  <c r="I54" i="1"/>
  <c r="E54" i="1"/>
  <c r="E50" i="1"/>
  <c r="G48" i="1"/>
  <c r="G70" i="1" s="1"/>
  <c r="C74" i="1" s="1"/>
  <c r="E48" i="1"/>
  <c r="E35" i="1"/>
  <c r="K27" i="1"/>
  <c r="K70" i="1" s="1"/>
  <c r="C76" i="1" s="1"/>
  <c r="I27" i="1"/>
  <c r="E27" i="1"/>
  <c r="E21" i="1"/>
  <c r="E12" i="1"/>
  <c r="G70" i="3" l="1"/>
  <c r="C74" i="3" s="1"/>
  <c r="N63" i="4"/>
  <c r="J63" i="4"/>
  <c r="F63" i="4"/>
  <c r="G66" i="2"/>
  <c r="C70" i="2" s="1"/>
  <c r="I70" i="1"/>
  <c r="C75" i="1" s="1"/>
  <c r="I66" i="2"/>
  <c r="C71" i="2" s="1"/>
  <c r="E70" i="3"/>
  <c r="C73" i="3" s="1"/>
  <c r="E66" i="2"/>
  <c r="C69" i="2" s="1"/>
  <c r="E70" i="1"/>
  <c r="C73" i="1" s="1"/>
  <c r="C77" i="1" l="1"/>
  <c r="C77" i="3"/>
  <c r="C73" i="2"/>
</calcChain>
</file>

<file path=xl/sharedStrings.xml><?xml version="1.0" encoding="utf-8"?>
<sst xmlns="http://schemas.openxmlformats.org/spreadsheetml/2006/main" count="586" uniqueCount="479">
  <si>
    <t>GRUPO DE MATERIAS</t>
  </si>
  <si>
    <t>FUNDAMENTALES DEL PERFIL</t>
  </si>
  <si>
    <t>ELECTIVAS DEL PERFIL</t>
  </si>
  <si>
    <t>Materia</t>
  </si>
  <si>
    <t>Créditos Requeridos</t>
  </si>
  <si>
    <t>Fundamentales</t>
  </si>
  <si>
    <t>Complementarias</t>
  </si>
  <si>
    <t>Específicas</t>
  </si>
  <si>
    <t>Optativas</t>
  </si>
  <si>
    <t>Matemática</t>
  </si>
  <si>
    <t>Cálculo 1</t>
  </si>
  <si>
    <t>Cálculo 2</t>
  </si>
  <si>
    <t>Métodos Numéricos</t>
  </si>
  <si>
    <t>Cálculo 3</t>
  </si>
  <si>
    <t>Geom. y Alg. Lineal 1</t>
  </si>
  <si>
    <t>Geom. y Alg. Lineal 2</t>
  </si>
  <si>
    <t>Ecuaciones Diferenciales</t>
  </si>
  <si>
    <t>Total</t>
  </si>
  <si>
    <t>Física</t>
  </si>
  <si>
    <t>Física 1</t>
  </si>
  <si>
    <t>Vibraciones y Ondas</t>
  </si>
  <si>
    <t>Física 2</t>
  </si>
  <si>
    <t>Electromagnetismo</t>
  </si>
  <si>
    <t>Física 3</t>
  </si>
  <si>
    <t>Elasticidad</t>
  </si>
  <si>
    <t>Física Experimental 1</t>
  </si>
  <si>
    <t>Física Experimental 2</t>
  </si>
  <si>
    <t>Física Nuclear</t>
  </si>
  <si>
    <t>Mecánica Newtoniana</t>
  </si>
  <si>
    <t>Acústica</t>
  </si>
  <si>
    <t>Física Térmica</t>
  </si>
  <si>
    <t>Mecánica de los Fluidos</t>
  </si>
  <si>
    <t>Total</t>
  </si>
  <si>
    <t>Fluidos y Energía</t>
  </si>
  <si>
    <t>- 70 -</t>
  </si>
  <si>
    <t>Elementos de M. de los F.</t>
  </si>
  <si>
    <t>Lab. de Comb y Lubric.</t>
  </si>
  <si>
    <t>Máquinas para Fluidos 2</t>
  </si>
  <si>
    <t>Motores de Comb. Int.</t>
  </si>
  <si>
    <t>Transferencia de Calor 1</t>
  </si>
  <si>
    <t>Generadores de Vapor</t>
  </si>
  <si>
    <t>Refrigeración</t>
  </si>
  <si>
    <t>Transferencia de Calor 2</t>
  </si>
  <si>
    <t>T. y U. de Gases Comb.</t>
  </si>
  <si>
    <t>Energía 1 - Combustión</t>
  </si>
  <si>
    <t>Máquinas para Fluidos 1</t>
  </si>
  <si>
    <t>Total</t>
  </si>
  <si>
    <t>Total</t>
  </si>
  <si>
    <t>Total (*)</t>
  </si>
  <si>
    <t>Materiales y Diseño</t>
  </si>
  <si>
    <t>Metalurgia Física</t>
  </si>
  <si>
    <t>Transporte Industrial</t>
  </si>
  <si>
    <t>Materiales Compuestos</t>
  </si>
  <si>
    <t>Elementos de Máquinas</t>
  </si>
  <si>
    <t>Trab. Esp. en Metalurgia</t>
  </si>
  <si>
    <t>Total</t>
  </si>
  <si>
    <t>Ingeniería de la Producción Industrial</t>
  </si>
  <si>
    <t>Costos para Ingeniería</t>
  </si>
  <si>
    <t>Elem. de Ing. Ambiental</t>
  </si>
  <si>
    <t>Int. a la Prev. de Riesgos Lab.</t>
  </si>
  <si>
    <t>Control de Calidad</t>
  </si>
  <si>
    <t>Gestión de Mantenimiento</t>
  </si>
  <si>
    <t>Elem. de Gestión Logística</t>
  </si>
  <si>
    <t>Comercialización</t>
  </si>
  <si>
    <t>Teoría de Restricciones</t>
  </si>
  <si>
    <t>Introducción a la Ing. Ind.</t>
  </si>
  <si>
    <t>Total</t>
  </si>
  <si>
    <t>Total (*)</t>
  </si>
  <si>
    <t>Derecho y Ciencias Sociales</t>
  </si>
  <si>
    <t>Legislación y Relaciones Ind.</t>
  </si>
  <si>
    <t>Total</t>
  </si>
  <si>
    <t>Electrotécnica 1</t>
  </si>
  <si>
    <t>Proyecto de Inst. Eléctricas</t>
  </si>
  <si>
    <t>Instalaciones Eléctricas</t>
  </si>
  <si>
    <t>Electrotécnica 2</t>
  </si>
  <si>
    <t>Sistemas Lineales 1</t>
  </si>
  <si>
    <t>Total</t>
  </si>
  <si>
    <t>Total</t>
  </si>
  <si>
    <t>Computación 1</t>
  </si>
  <si>
    <t>Int. a la Inv. de Operaciones</t>
  </si>
  <si>
    <t>Total</t>
  </si>
  <si>
    <t>Control e Instrumentación</t>
  </si>
  <si>
    <t>Instrumentación Industrial</t>
  </si>
  <si>
    <t>Sistemas Oleo. y Neum.</t>
  </si>
  <si>
    <t>Total</t>
  </si>
  <si>
    <t>Ciencias Económicas y Humanas</t>
  </si>
  <si>
    <t>Economía</t>
  </si>
  <si>
    <t>Ciencia, Tecn. y Sociedad</t>
  </si>
  <si>
    <t>Módulo de Extensión - I.M.</t>
  </si>
  <si>
    <t>Total</t>
  </si>
  <si>
    <t>Total (**)</t>
  </si>
  <si>
    <t>Actividades</t>
  </si>
  <si>
    <t>Taller (UTU)</t>
  </si>
  <si>
    <t>Pasantía</t>
  </si>
  <si>
    <t>Proyecto</t>
  </si>
  <si>
    <t>Total</t>
  </si>
  <si>
    <t>TOTAL</t>
  </si>
  <si>
    <t>Total Fundamentales</t>
  </si>
  <si>
    <t>Total Complementarias (*)</t>
  </si>
  <si>
    <t>Total Específicas</t>
  </si>
  <si>
    <t>Total Optativas (*)</t>
  </si>
  <si>
    <t>Observaciones:</t>
  </si>
  <si>
    <t>Fundamentales</t>
  </si>
  <si>
    <t>Complementarias</t>
  </si>
  <si>
    <t>(*)</t>
  </si>
  <si>
    <t>Específicas</t>
  </si>
  <si>
    <t>Optativas</t>
  </si>
  <si>
    <t>(*)</t>
  </si>
  <si>
    <t>Total</t>
  </si>
  <si>
    <t>Materia</t>
  </si>
  <si>
    <t>Créditos Requeridos</t>
  </si>
  <si>
    <t>Fundamentales</t>
  </si>
  <si>
    <t>Complementarias</t>
  </si>
  <si>
    <t>Específicas</t>
  </si>
  <si>
    <t>Optativas</t>
  </si>
  <si>
    <t>Matemática</t>
  </si>
  <si>
    <t>Cálculo 1</t>
  </si>
  <si>
    <t>Cálculo 2</t>
  </si>
  <si>
    <t>Métodos Numéricos</t>
  </si>
  <si>
    <t>Cálculo 3</t>
  </si>
  <si>
    <t>Geom. y Alg. Lineal 1</t>
  </si>
  <si>
    <t>Geom. y Alg. Lineal 2</t>
  </si>
  <si>
    <t>Ecuaciones Diferenciales</t>
  </si>
  <si>
    <t>Total</t>
  </si>
  <si>
    <t>Física</t>
  </si>
  <si>
    <t>Física 1</t>
  </si>
  <si>
    <t>Electromagnetismo</t>
  </si>
  <si>
    <t>Física 2</t>
  </si>
  <si>
    <t>Vibraciones y Ondas</t>
  </si>
  <si>
    <t>Física 3</t>
  </si>
  <si>
    <t>Elasticidad</t>
  </si>
  <si>
    <t>Física Experimental 1</t>
  </si>
  <si>
    <t>Física Experimental 2</t>
  </si>
  <si>
    <t>Física Nuclear</t>
  </si>
  <si>
    <t>Mecánica Newtoniana</t>
  </si>
  <si>
    <t>Acústica</t>
  </si>
  <si>
    <t>Física Térmica</t>
  </si>
  <si>
    <t>Mecánica de los Fluidos</t>
  </si>
  <si>
    <t>Total</t>
  </si>
  <si>
    <t>Total (*)</t>
  </si>
  <si>
    <t>Fluidos y Energía</t>
  </si>
  <si>
    <t>- 70 -</t>
  </si>
  <si>
    <t>Elementos de M. de los F.</t>
  </si>
  <si>
    <t>Refrigeración</t>
  </si>
  <si>
    <t>Generadores de Vapor</t>
  </si>
  <si>
    <t>Transferencia de Calor 1</t>
  </si>
  <si>
    <t>T. y U. de Gases Comb.</t>
  </si>
  <si>
    <t>Transferencia de Calor 2</t>
  </si>
  <si>
    <t>Motores de Comb. Int.</t>
  </si>
  <si>
    <t>Energía 1 - Combustión</t>
  </si>
  <si>
    <t>Máquinas para Fluidos 2</t>
  </si>
  <si>
    <t>Máquinas para Fluidos 1</t>
  </si>
  <si>
    <t>Lab. de Comb y Lubric.</t>
  </si>
  <si>
    <t>Total</t>
  </si>
  <si>
    <t>Total (*)</t>
  </si>
  <si>
    <t>Total</t>
  </si>
  <si>
    <t>Materiales y Diseño</t>
  </si>
  <si>
    <t>Metalurgia Física</t>
  </si>
  <si>
    <t>Transporte Industrial</t>
  </si>
  <si>
    <t>Materiales Compuestos</t>
  </si>
  <si>
    <t>Elementos de Máquinas</t>
  </si>
  <si>
    <t>Trab. Esp. en Metalurgia</t>
  </si>
  <si>
    <t>Total</t>
  </si>
  <si>
    <t>Ingeniería de la Producción Industrial</t>
  </si>
  <si>
    <t>Costos para Ingeniería</t>
  </si>
  <si>
    <t>Int. a la Prev. de Riesgos Lab.</t>
  </si>
  <si>
    <t>Gestión de Mantenimiento</t>
  </si>
  <si>
    <t>Control de Calidad</t>
  </si>
  <si>
    <t>Elem. de Ing. Ambiental</t>
  </si>
  <si>
    <t>Elem. de Gestión Logística</t>
  </si>
  <si>
    <t>Comercialización</t>
  </si>
  <si>
    <t>Teoría de Restricciones</t>
  </si>
  <si>
    <t>Introducción a la Ing. Ind.</t>
  </si>
  <si>
    <t>Total</t>
  </si>
  <si>
    <t>Total (*)</t>
  </si>
  <si>
    <t>Total</t>
  </si>
  <si>
    <t>Derecho y Ciencias Sociales</t>
  </si>
  <si>
    <t>Legislación y Relaciones Ind.</t>
  </si>
  <si>
    <t>Total</t>
  </si>
  <si>
    <t>Electrotécnica 1</t>
  </si>
  <si>
    <t>Instalaciones Eléctricas</t>
  </si>
  <si>
    <t>Electrotécnica 2</t>
  </si>
  <si>
    <t>Sistemas Lineales 1</t>
  </si>
  <si>
    <t>Proyecto de Inst. Eléctricas</t>
  </si>
  <si>
    <t>Total</t>
  </si>
  <si>
    <t>Total</t>
  </si>
  <si>
    <t>Computación 1</t>
  </si>
  <si>
    <t>Int. a la Inv. de Operaciones</t>
  </si>
  <si>
    <t>Total</t>
  </si>
  <si>
    <t>Control e Instrumentación</t>
  </si>
  <si>
    <t>Instrumentación Industrial</t>
  </si>
  <si>
    <t>Sistemas Oleo. y Neum.</t>
  </si>
  <si>
    <t>Total</t>
  </si>
  <si>
    <t>Ciencias Económicas y Humanas</t>
  </si>
  <si>
    <t>Economía</t>
  </si>
  <si>
    <t>Ciencia, Tecn. y Sociedad</t>
  </si>
  <si>
    <t>Módulo de Extensión - I.M.</t>
  </si>
  <si>
    <t>Total</t>
  </si>
  <si>
    <t>Total (**)</t>
  </si>
  <si>
    <t>Actividades</t>
  </si>
  <si>
    <t>Taller (UTU)</t>
  </si>
  <si>
    <t>Pasantía</t>
  </si>
  <si>
    <t>Proyecto</t>
  </si>
  <si>
    <t>Total</t>
  </si>
  <si>
    <t>Observaciones:</t>
  </si>
  <si>
    <t>Fundamentales</t>
  </si>
  <si>
    <t>Complementarias</t>
  </si>
  <si>
    <t>(*)</t>
  </si>
  <si>
    <t>Específicas</t>
  </si>
  <si>
    <t>Optativas</t>
  </si>
  <si>
    <t>(*)</t>
  </si>
  <si>
    <t>Total</t>
  </si>
  <si>
    <t>GRUPO DE MATERIAS</t>
  </si>
  <si>
    <t>FUNDAMENTALES DEL PERFIL</t>
  </si>
  <si>
    <t>ELECTIVAS DEL PERFIL</t>
  </si>
  <si>
    <t>Materia</t>
  </si>
  <si>
    <t>Créditos Requeridos</t>
  </si>
  <si>
    <t>Fundamentales</t>
  </si>
  <si>
    <t>Complementarias</t>
  </si>
  <si>
    <t>Específicas</t>
  </si>
  <si>
    <t>Optativas</t>
  </si>
  <si>
    <t>Matemática</t>
  </si>
  <si>
    <t>Cálculo 1</t>
  </si>
  <si>
    <t>Cálculo 2</t>
  </si>
  <si>
    <t>Métodos Numéricos</t>
  </si>
  <si>
    <t>Cálculo 3</t>
  </si>
  <si>
    <t>Geom. y Alg. Lineal 1</t>
  </si>
  <si>
    <t>Geom. y Alg. Lineal 2</t>
  </si>
  <si>
    <t>Ecuaciones Diferenciales</t>
  </si>
  <si>
    <t>Total</t>
  </si>
  <si>
    <t>Física</t>
  </si>
  <si>
    <t>Física 1</t>
  </si>
  <si>
    <t>Vibraciones y Ondas</t>
  </si>
  <si>
    <t>Física 2</t>
  </si>
  <si>
    <t>Electromagnetismo</t>
  </si>
  <si>
    <t>Física 3</t>
  </si>
  <si>
    <t>Elasticidad</t>
  </si>
  <si>
    <t>Física Experimental 1</t>
  </si>
  <si>
    <t>Física Experimental 2</t>
  </si>
  <si>
    <t>Física Nuclear</t>
  </si>
  <si>
    <t>Mecánica Newtoniana</t>
  </si>
  <si>
    <t>Acústica</t>
  </si>
  <si>
    <t>Física Térmica</t>
  </si>
  <si>
    <t>Mecánica de los Fluidos</t>
  </si>
  <si>
    <t>Total</t>
  </si>
  <si>
    <t>Total (*)</t>
  </si>
  <si>
    <t>Fluidos y Energía</t>
  </si>
  <si>
    <t>Elementos de M. de los F.</t>
  </si>
  <si>
    <t>T. y U. de Gases Comb.</t>
  </si>
  <si>
    <t>Transferencia de Calor 1</t>
  </si>
  <si>
    <t>Lab. de Comb y Lubric.</t>
  </si>
  <si>
    <t>Transferencia de Calor 2</t>
  </si>
  <si>
    <t>Generadores de Vapor</t>
  </si>
  <si>
    <t>Energía 1 - Combustión</t>
  </si>
  <si>
    <t>Motores de Comb. Int.</t>
  </si>
  <si>
    <t>Máquinas para Fluidos 1</t>
  </si>
  <si>
    <t>Máquinas para Fluidos 2</t>
  </si>
  <si>
    <t>Refrigeración</t>
  </si>
  <si>
    <t>Total</t>
  </si>
  <si>
    <t>Materiales y Diseño</t>
  </si>
  <si>
    <t>- 57 -</t>
  </si>
  <si>
    <t>Transporte Industrial</t>
  </si>
  <si>
    <t>Metalurgia Física</t>
  </si>
  <si>
    <t>Elementos de Máquinas</t>
  </si>
  <si>
    <t>Trab. Esp. en Metalurgia</t>
  </si>
  <si>
    <t>Materiales Compuestos</t>
  </si>
  <si>
    <t>Total</t>
  </si>
  <si>
    <t>Total</t>
  </si>
  <si>
    <t>Ingeniería de la Producción Industrial</t>
  </si>
  <si>
    <t>Costos para Ingeniería</t>
  </si>
  <si>
    <t>Int. a la Prev. de Riesgos Lab.</t>
  </si>
  <si>
    <t>Control de Calidad</t>
  </si>
  <si>
    <t>Elem. de Ing. Ambiental</t>
  </si>
  <si>
    <t>Elem. de Gestión Logística</t>
  </si>
  <si>
    <t>Comercialización</t>
  </si>
  <si>
    <t>Teoría de Restricciones</t>
  </si>
  <si>
    <t>Introducción a la Ing. Ind.</t>
  </si>
  <si>
    <t>Total</t>
  </si>
  <si>
    <t>Total (*)</t>
  </si>
  <si>
    <t>Derecho y Ciencias Sociales</t>
  </si>
  <si>
    <t>Legislación y Relaciones Ind.</t>
  </si>
  <si>
    <t>Total</t>
  </si>
  <si>
    <t>Electrotécnica 1</t>
  </si>
  <si>
    <t>Proyecto de Inst. Eléctricas</t>
  </si>
  <si>
    <t>Electrotécnica 2</t>
  </si>
  <si>
    <t>Sistemas Lineales 1</t>
  </si>
  <si>
    <t>Total</t>
  </si>
  <si>
    <t>Computación 1</t>
  </si>
  <si>
    <t>Int. a la Inv. de Operaciones</t>
  </si>
  <si>
    <t>Total</t>
  </si>
  <si>
    <t>Control e Instrumentación</t>
  </si>
  <si>
    <t>Instrumentación Industrial</t>
  </si>
  <si>
    <t>Sistemas Oleo. y Neum.</t>
  </si>
  <si>
    <t>Total</t>
  </si>
  <si>
    <t>Ciencias Económicas y Humanas</t>
  </si>
  <si>
    <t>Economía</t>
  </si>
  <si>
    <t>Ciencia, Tecn. y Sociedad</t>
  </si>
  <si>
    <t>Módulo de Extensión - I.M.</t>
  </si>
  <si>
    <t>Total</t>
  </si>
  <si>
    <t>Total (**)</t>
  </si>
  <si>
    <t>Actividades</t>
  </si>
  <si>
    <t>Taller (UTU)</t>
  </si>
  <si>
    <t>Pasantía</t>
  </si>
  <si>
    <t>Proyecto</t>
  </si>
  <si>
    <t>Total</t>
  </si>
  <si>
    <t>Observaciones:</t>
  </si>
  <si>
    <t>Fundamentales</t>
  </si>
  <si>
    <t>Complementarias</t>
  </si>
  <si>
    <t>Específicas</t>
  </si>
  <si>
    <t>Optativas</t>
  </si>
  <si>
    <t>Total</t>
  </si>
  <si>
    <t>FLUIDOS Y ENERGÍA</t>
  </si>
  <si>
    <t>Semestre         1</t>
  </si>
  <si>
    <t>Cálculo 1</t>
  </si>
  <si>
    <t>Cálculo 1</t>
  </si>
  <si>
    <t>Cálculo 1</t>
  </si>
  <si>
    <t>Geom. y Alg. Lineal 1</t>
  </si>
  <si>
    <t>Geom. y Alg. Lineal 1</t>
  </si>
  <si>
    <t>Geom. y Alg. Lineal 1</t>
  </si>
  <si>
    <t>Física 1</t>
  </si>
  <si>
    <t>Física 1</t>
  </si>
  <si>
    <t>Física 1</t>
  </si>
  <si>
    <t>Semestre         2</t>
  </si>
  <si>
    <t>Cálculo 2</t>
  </si>
  <si>
    <t>Cálculo 2</t>
  </si>
  <si>
    <t>Cálculo 2</t>
  </si>
  <si>
    <t>Geom. y Alg. Lineal 2</t>
  </si>
  <si>
    <t>Geom. y Alg. Lineal 2</t>
  </si>
  <si>
    <t>Geom. y Alg. Lineal 2</t>
  </si>
  <si>
    <t>Física 2</t>
  </si>
  <si>
    <t>Física 2</t>
  </si>
  <si>
    <t>Física 2</t>
  </si>
  <si>
    <t>Semestre         3</t>
  </si>
  <si>
    <t>Cálculo 3</t>
  </si>
  <si>
    <t>Cálculo 3</t>
  </si>
  <si>
    <t>Cálculo 3</t>
  </si>
  <si>
    <t>Física 3</t>
  </si>
  <si>
    <t>Física 3</t>
  </si>
  <si>
    <t>Física 3</t>
  </si>
  <si>
    <t>Mecánica Newtoniana</t>
  </si>
  <si>
    <t>Mecánica Newtoniana</t>
  </si>
  <si>
    <t>Mecánica Newtoniana</t>
  </si>
  <si>
    <t>Física Experimental 1</t>
  </si>
  <si>
    <t>Física Experimental 1</t>
  </si>
  <si>
    <t>Física Experimental 1</t>
  </si>
  <si>
    <t>Semestre         4</t>
  </si>
  <si>
    <t>Ecuaciones Diferenciales</t>
  </si>
  <si>
    <t>Ecuaciones Diferenciales</t>
  </si>
  <si>
    <t>Ecuaciones Diferenciales</t>
  </si>
  <si>
    <t>Física Térmica</t>
  </si>
  <si>
    <t>Física Térmica</t>
  </si>
  <si>
    <t>Física Térmica</t>
  </si>
  <si>
    <t>Física Experimental 2</t>
  </si>
  <si>
    <t>Física Experimental 2</t>
  </si>
  <si>
    <t>Física Experimental 2</t>
  </si>
  <si>
    <t>Computación 1</t>
  </si>
  <si>
    <t>Computación 1</t>
  </si>
  <si>
    <t>Computación 1</t>
  </si>
  <si>
    <t>Vibraciones y Ondas</t>
  </si>
  <si>
    <t>Electromagnetismo</t>
  </si>
  <si>
    <t>Semestre         5</t>
  </si>
  <si>
    <t>Elementos de M. de los F.</t>
  </si>
  <si>
    <t>Elementos de M. de los F.</t>
  </si>
  <si>
    <t>Elementos de M. de los F.</t>
  </si>
  <si>
    <t>Electrotécnica 1</t>
  </si>
  <si>
    <t>Electrotécnica 1</t>
  </si>
  <si>
    <t>Electrotécnica 1</t>
  </si>
  <si>
    <t>Semestre         6</t>
  </si>
  <si>
    <t>Transferencia de Calor 1</t>
  </si>
  <si>
    <t>Transferencia de Calor 1</t>
  </si>
  <si>
    <t>Transferencia de Calor 1</t>
  </si>
  <si>
    <t>Electrotécnica 2</t>
  </si>
  <si>
    <t>Electrotécnica 2</t>
  </si>
  <si>
    <t>Electrotécnica 2</t>
  </si>
  <si>
    <t>Metalurgia Física</t>
  </si>
  <si>
    <t>Metalurgia Física</t>
  </si>
  <si>
    <t>Metalurgia Física</t>
  </si>
  <si>
    <t>Semestre         7</t>
  </si>
  <si>
    <t>Transferencia de Calor 2</t>
  </si>
  <si>
    <t>Transferencia de Calor 2</t>
  </si>
  <si>
    <t>Transferencia de Calor 2</t>
  </si>
  <si>
    <t>Energía 1 - Combustión</t>
  </si>
  <si>
    <t>Energía 1 - Combustión</t>
  </si>
  <si>
    <t>Energía 1 - Combustión</t>
  </si>
  <si>
    <t>Máquinas para Fluidos 1</t>
  </si>
  <si>
    <t>Máquinas para Fluidos 1</t>
  </si>
  <si>
    <t>Instrumentación Industrial</t>
  </si>
  <si>
    <t>Instrumentación Industrial</t>
  </si>
  <si>
    <t>Instrumentación Industrial</t>
  </si>
  <si>
    <t>Elementos de Máquinas</t>
  </si>
  <si>
    <t>Semestre         8</t>
  </si>
  <si>
    <t>Costos para Ingeniería</t>
  </si>
  <si>
    <t>Costos para Ingeniería</t>
  </si>
  <si>
    <t>Costos para Ingeniería</t>
  </si>
  <si>
    <t>Instalaciones Eléctricas</t>
  </si>
  <si>
    <t>Sistemas Oleo. y Neum.</t>
  </si>
  <si>
    <t>Instalaciones Eléctricas</t>
  </si>
  <si>
    <t>Máquinas para Fluidos 2</t>
  </si>
  <si>
    <t>Refrigeración</t>
  </si>
  <si>
    <t>Taller (UTU)</t>
  </si>
  <si>
    <t>Pasantía</t>
  </si>
  <si>
    <t>Pasantía</t>
  </si>
  <si>
    <t>Pasantía</t>
  </si>
  <si>
    <t>Semestre         9</t>
  </si>
  <si>
    <t>Proyecto (*)</t>
  </si>
  <si>
    <t>Proyecto (*)</t>
  </si>
  <si>
    <t>Proyecto (*)</t>
  </si>
  <si>
    <t>Int. a la Inv. de Operaciones</t>
  </si>
  <si>
    <t>Int. a la Inv. de Operaciones</t>
  </si>
  <si>
    <t>Int. a la Inv. de Operaciones</t>
  </si>
  <si>
    <t>Motores de Comb. Int.</t>
  </si>
  <si>
    <t>Gestión de Mantenimiento</t>
  </si>
  <si>
    <t>Máquinas para Fluidos 1</t>
  </si>
  <si>
    <t>Int. a la Prev. de Riesgos Lab.</t>
  </si>
  <si>
    <t>Semestre         10</t>
  </si>
  <si>
    <t>Proyecto (*)</t>
  </si>
  <si>
    <t>Proyecto (*)</t>
  </si>
  <si>
    <t>Proyecto (*)</t>
  </si>
  <si>
    <t>Legislación y Relaciones Ind.</t>
  </si>
  <si>
    <t>Legislación y Relaciones Ind.</t>
  </si>
  <si>
    <t>Legislación y Relaciones Ind.</t>
  </si>
  <si>
    <t>Generadores de Vapor</t>
  </si>
  <si>
    <t>Generadores de Vapor</t>
  </si>
  <si>
    <t>Elem. de Ing. Ambiental</t>
  </si>
  <si>
    <t>Proyecto de Inst. Eléctricas</t>
  </si>
  <si>
    <t>Teoría de Maq. y Mec.</t>
  </si>
  <si>
    <t>Metalurgia de Transformación</t>
  </si>
  <si>
    <t>Taller de Diseño, Com. y R.G.</t>
  </si>
  <si>
    <t>Int. a la Ciencia de Materiales</t>
  </si>
  <si>
    <t>Electrotecnia</t>
  </si>
  <si>
    <t>Comp. Mec. de Materiales 1</t>
  </si>
  <si>
    <t>Comp. Mec. de Materiales 2</t>
  </si>
  <si>
    <t>Módulo de Taller - I.M.</t>
  </si>
  <si>
    <t>Energía 2</t>
  </si>
  <si>
    <t>(*) Proyecto al ser anual aparece con 15 créditos semestrales en lugar de los 30 totales</t>
  </si>
  <si>
    <t>Resumen de Créditos</t>
  </si>
  <si>
    <t>Taller de Máq. Eléctricas</t>
  </si>
  <si>
    <t>(**)</t>
  </si>
  <si>
    <t>Considerando el mínimo de créditos que se pueden obtener con la oferta actual de asignaturas para superar el mínimo de créditos en la materia</t>
  </si>
  <si>
    <t>Probabilidad y Estadística</t>
  </si>
  <si>
    <t>DISEÑO MECÁNICO Y MATERIALES</t>
  </si>
  <si>
    <t>INGENIERÍA INDUSTRIAL MECÁNICA</t>
  </si>
  <si>
    <t>Perfil:</t>
  </si>
  <si>
    <t>INGENIERÍA DE PLANTA</t>
  </si>
  <si>
    <t>BLOQUES SUGERIDOS (según perfil)</t>
  </si>
  <si>
    <t>No es necesario realizar una asignatura Optativa para superar los 30 créditos Electivos.</t>
  </si>
  <si>
    <t xml:space="preserve">Es necesario realizar una asignatura Optativa para superar los 30 créditos Electivos. </t>
  </si>
  <si>
    <t>Es necesario realizar una asignatura Optativa para superar los 30 créditos Electivos.</t>
  </si>
  <si>
    <t>Aclaraciones:</t>
  </si>
  <si>
    <t>Organizaciones para Ingenieros</t>
  </si>
  <si>
    <t>Administración de Empresas</t>
  </si>
  <si>
    <t>Int. a la Administración para Ing.</t>
  </si>
  <si>
    <t>Introducción al Control Industrial</t>
  </si>
  <si>
    <t>Dinámica de Máquinas y Vibr.</t>
  </si>
  <si>
    <t>Dinámica de Máquinas y Vibrac.</t>
  </si>
  <si>
    <t>Considerando asignaturas Fundamentales y Específicas, se alcanzan 422 créditos, quedando 28 créditos a elección del estudiante.</t>
  </si>
  <si>
    <t>Considerando asignaturas Fundamentales y Específicas se alcanzan 390 créditos, quedando 60 créditos a elección del estudiante.</t>
  </si>
  <si>
    <t>Considerando asignaturas Fundamentales y Específicas se alcanzan 410 créditos, quedando 40 créditos a elección del estudiante.</t>
  </si>
  <si>
    <t>Funciones de Variable Compleja</t>
  </si>
  <si>
    <t>Introducción a la Física Moderna</t>
  </si>
  <si>
    <t>Créditos totales</t>
  </si>
  <si>
    <t>Considerando solamente asignaturas recomendadas</t>
  </si>
  <si>
    <t>Ing. de Sistemas e Investivación Operativa</t>
  </si>
  <si>
    <t xml:space="preserve"> - Las asignaturas Específicas, que serían requeridas para completar el perfil.</t>
  </si>
  <si>
    <t>Los 25 créditos en un área específica se consideran en la materia Fluidos y Energía. Por tal motivo, el mínimo del área queda en 70 créditos (45+25) y eso hace que sea necesario realizar una asignatura Complementaria en el área Fluidos y Energía.</t>
  </si>
  <si>
    <t>Los 25 créditos en un área específica se consideran en la materia Diseño Mecánico y por tal motivo el mínimo del área queda en 57 créditos (32+25).</t>
  </si>
  <si>
    <t>Los 25 créditos en un área específica se consideran en la materia Fluidos y Energía y por tal motivo el mínimo del área queda en 70 créditos (45+25).</t>
  </si>
  <si>
    <t xml:space="preserve"> - Las asignaturas Optativas, que serían para que el estudiante elija entre ellas con el fin de completar los 30 créditos mínimos en Electivas. Las asignaturas Optativas que se encuentran en color negro son asignaturas que se recomiendan para el perfil, lo cual no impide que el estudiante pueda en su lugar optar por cualquiera de las restantes marcadas en color gris.</t>
  </si>
  <si>
    <t xml:space="preserve"> - Las asignaturas Optativas, que serían para que el estudiante elija entre ellas con el fin de completar los 30 créditos mínimos en Electivas. Este perfil no presenta asignaturas Optativas, ya que con las Específicas se llega a los 30 créditos en Electivas.</t>
  </si>
  <si>
    <t>Notar que con ninguna de las currículas sugeridas se llegan a los 450 créditos, ni tampoco a todos los mínimos por materia. Esto se debe a que en las mismas solamente se incluyen las asignaturas Fundamentales, Específicas, y las recomendadas dentro de los grupos de Complementarias y Optativas. A los mínimos por materia se debería llegar con asignaturas Complementarias, y a los 450 créditos totales se puede llegar con asignaturas Complementarias, Optativas o cualquier otra asignatura que esté en consonancia con lo que el Plan de Estudios establece.</t>
  </si>
  <si>
    <t>1) Todas las asignaturas de la columna Fundamentales (notar que pueden variar de un perfil a otro) se requerirían para completar el perfil.</t>
  </si>
  <si>
    <t>2) Las asignaturas Complementarias son el grupo de asignaturas entre las cuales el estudiante podría optar para completar los mínimos por materia  y los 25 créditos extra en la materia Materiales y Diseño, pero que no son Electivas del perfil.</t>
  </si>
  <si>
    <t>4) El estudiante deberá completar un mínimo de 30 créditos en asignaturas Electivas del perfil. Este grupo de asignaturas se encuentra dividido en dos:</t>
  </si>
  <si>
    <t>5) Además de todos los mínimos por materia, los 25 créditos extra en la materia Materiales y Diseño, y los 30 créditos en asignaturas Electivas, el estudiante debe sumar un total de 450 créditos. A este número puede llegar con asignaturas Complementarias, Optativas o cualquier otra asignatura que esté en consonancia con lo que el Plan de Estudios establece.</t>
  </si>
  <si>
    <t>3) Las asignaturas Complementarias que se encuentran en color negro son asignaturas que se recomiendan para el perfil, lo cual no impide que el estudiante pueda en su lugar optar por cualquiera de las restantes marcadas en color gris.</t>
  </si>
  <si>
    <t>2) Las asignaturas Complementarias son el grupo de asignaturas entre las cuales el estudiante podría optar para completar los mínimos por materia y los 25 créditos extra en la materia Fluidos y Energía, pero que no son Electivas del perfil.</t>
  </si>
  <si>
    <t>5) Además de todos los mínimos por materia, los 25 créditos extra en la materia Fluidos y Energía, y los 30 créditos en asignaturas Electivas, el estudiante debe sumar un total de 450 créditos. A este número puede llegar con asignaturas Complementarias, Optativas o cualquier otra asignatura que esté en consonancia con lo que el Plan de Estudios establece.</t>
  </si>
  <si>
    <t>5) Además de todos los mínimos por materia, incluidos los 25 créditos extra en la materia Fluidos y Energía, y los 30 créditos en asignaturas Electivas, el estudiante debe sumar un total de 450 créditos. A este número puede llegar con asignaturas Complementarias, Optativas o cualquier otra asignatura que esté en consonancia con lo que el Plan de Estudios establece.</t>
  </si>
  <si>
    <t>Administración de Operaciones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</si>
</sst>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0"/>
      <name val="Arial"/>
    </font>
    <font>
      <b/>
      <sz val="10"/>
      <color rgb="FFF3F3F3"/>
      <name val="Arial"/>
    </font>
    <font>
      <b/>
      <sz val="10"/>
      <color rgb="FF073763"/>
      <name val="Arial"/>
    </font>
    <font>
      <b/>
      <sz val="9"/>
      <name val="Arial"/>
    </font>
    <font>
      <b/>
      <sz val="9"/>
      <name val="Arial"/>
    </font>
    <font>
      <sz val="9"/>
      <name val="Arial"/>
    </font>
    <font>
      <sz val="9"/>
      <name val="Arial"/>
    </font>
    <font>
      <sz val="9"/>
      <color rgb="FF666666"/>
      <name val="Arial"/>
    </font>
    <font>
      <sz val="9"/>
      <color rgb="FF666666"/>
      <name val="Arial"/>
    </font>
    <font>
      <sz val="9"/>
      <name val="Arial"/>
    </font>
    <font>
      <sz val="9"/>
      <name val="Arial"/>
    </font>
    <font>
      <b/>
      <sz val="9"/>
      <name val="Arial"/>
    </font>
    <font>
      <b/>
      <sz val="9"/>
      <name val="Arial"/>
    </font>
    <font>
      <sz val="9"/>
      <color rgb="FF000000"/>
      <name val="Arial"/>
    </font>
    <font>
      <sz val="9"/>
      <color rgb="FF000000"/>
      <name val="Arial"/>
    </font>
    <font>
      <sz val="10"/>
      <name val="Arial"/>
    </font>
    <font>
      <b/>
      <sz val="10"/>
      <name val="Arial"/>
    </font>
    <font>
      <sz val="10"/>
      <name val="Arial"/>
    </font>
    <font>
      <sz val="10"/>
      <name val="Arial"/>
    </font>
    <font>
      <b/>
      <sz val="10"/>
      <name val="Arial"/>
    </font>
    <font>
      <sz val="9"/>
      <name val="Arial"/>
    </font>
    <font>
      <sz val="9"/>
      <name val="Arial"/>
    </font>
    <font>
      <b/>
      <sz val="9"/>
      <name val="Arial"/>
    </font>
    <font>
      <sz val="9"/>
      <name val="Arial"/>
    </font>
    <font>
      <sz val="9"/>
      <name val="Arial"/>
    </font>
    <font>
      <sz val="9"/>
      <name val="Arial"/>
    </font>
    <font>
      <sz val="9"/>
      <name val="Arial"/>
    </font>
    <font>
      <sz val="9"/>
      <color rgb="FF0000FF"/>
      <name val="Arial"/>
    </font>
    <font>
      <sz val="9"/>
      <color rgb="FF0000FF"/>
      <name val="Arial"/>
    </font>
    <font>
      <sz val="9"/>
      <color rgb="FF0000FF"/>
      <name val="Arial"/>
    </font>
    <font>
      <sz val="9"/>
      <color rgb="FF0000FF"/>
      <name val="Arial"/>
    </font>
    <font>
      <sz val="9"/>
      <color rgb="FF0000FF"/>
      <name val="Arial"/>
    </font>
    <font>
      <sz val="9"/>
      <color rgb="FF0000FF"/>
      <name val="Arial"/>
    </font>
    <font>
      <sz val="9"/>
      <color rgb="FF666666"/>
      <name val="Arial"/>
    </font>
    <font>
      <sz val="9"/>
      <color rgb="FF666666"/>
      <name val="Arial"/>
    </font>
    <font>
      <b/>
      <sz val="10"/>
      <name val="Arial"/>
      <family val="2"/>
    </font>
    <font>
      <sz val="10"/>
      <name val="Arial"/>
      <family val="2"/>
    </font>
    <font>
      <sz val="9"/>
      <name val="Arial"/>
      <family val="2"/>
    </font>
    <font>
      <b/>
      <sz val="10"/>
      <color rgb="FF073763"/>
      <name val="Arial"/>
      <family val="2"/>
    </font>
    <font>
      <sz val="9"/>
      <color rgb="FF666666"/>
      <name val="Arial"/>
      <family val="2"/>
    </font>
    <font>
      <b/>
      <sz val="9"/>
      <name val="Arial"/>
      <family val="2"/>
    </font>
    <font>
      <sz val="9"/>
      <color theme="0" tint="-0.499984740745262"/>
      <name val="Arial"/>
      <family val="2"/>
    </font>
    <font>
      <sz val="12"/>
      <name val="Arial"/>
      <family val="2"/>
    </font>
    <font>
      <b/>
      <sz val="11"/>
      <name val="Arial"/>
      <family val="2"/>
    </font>
    <font>
      <b/>
      <sz val="12"/>
      <name val="Arial"/>
      <family val="2"/>
    </font>
    <font>
      <b/>
      <sz val="13"/>
      <name val="Arial"/>
      <family val="2"/>
    </font>
    <font>
      <b/>
      <sz val="10"/>
      <color rgb="FFF3F3F3"/>
      <name val="Arial"/>
      <family val="2"/>
    </font>
  </fonts>
  <fills count="14">
    <fill>
      <patternFill patternType="none"/>
    </fill>
    <fill>
      <patternFill patternType="gray125"/>
    </fill>
    <fill>
      <patternFill patternType="solid">
        <fgColor rgb="FF9FC5E8"/>
        <bgColor rgb="FF9FC5E8"/>
      </patternFill>
    </fill>
    <fill>
      <patternFill patternType="solid">
        <fgColor rgb="FFCFE2F3"/>
        <bgColor rgb="FFCFE2F3"/>
      </patternFill>
    </fill>
    <fill>
      <patternFill patternType="solid">
        <fgColor rgb="FFF3F3F3"/>
        <bgColor rgb="FFF3F3F3"/>
      </patternFill>
    </fill>
    <fill>
      <patternFill patternType="none"/>
    </fill>
    <fill>
      <patternFill patternType="solid">
        <fgColor theme="0" tint="-0.14999847407452621"/>
        <bgColor rgb="FFF3F3F3"/>
      </patternFill>
    </fill>
    <fill>
      <patternFill patternType="solid">
        <fgColor theme="0" tint="-0.14999847407452621"/>
        <bgColor indexed="64"/>
      </patternFill>
    </fill>
    <fill>
      <patternFill patternType="solid">
        <fgColor theme="8" tint="0.79998168889431442"/>
        <bgColor rgb="FFCFE2F3"/>
      </patternFill>
    </fill>
    <fill>
      <patternFill patternType="solid">
        <fgColor theme="3" tint="0.79998168889431442"/>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0070C0"/>
        <bgColor rgb="FF0B5394"/>
      </patternFill>
    </fill>
    <fill>
      <patternFill patternType="solid">
        <fgColor rgb="FF0070C0"/>
        <bgColor indexed="64"/>
      </patternFill>
    </fill>
  </fills>
  <borders count="16">
    <border>
      <left/>
      <right/>
      <top/>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66">
    <xf numFmtId="0" fontId="0" fillId="0" borderId="0" xfId="0"/>
    <xf numFmtId="0" fontId="5" fillId="5" borderId="1" xfId="0" applyFont="1" applyFill="1" applyBorder="1" applyAlignment="1">
      <alignment vertical="center"/>
    </xf>
    <xf numFmtId="0" fontId="6" fillId="5" borderId="1" xfId="0" applyFont="1" applyFill="1" applyBorder="1" applyAlignment="1">
      <alignment horizontal="center" vertical="center"/>
    </xf>
    <xf numFmtId="0" fontId="15" fillId="5" borderId="1" xfId="0" applyFont="1" applyFill="1" applyBorder="1" applyAlignment="1"/>
    <xf numFmtId="0" fontId="25" fillId="5" borderId="1" xfId="0" applyFont="1" applyFill="1" applyBorder="1"/>
    <xf numFmtId="0" fontId="26" fillId="5" borderId="1" xfId="0" applyFont="1" applyFill="1" applyBorder="1" applyAlignment="1">
      <alignment horizontal="center"/>
    </xf>
    <xf numFmtId="0" fontId="0" fillId="0" borderId="0" xfId="0"/>
    <xf numFmtId="0" fontId="0" fillId="0" borderId="0" xfId="0"/>
    <xf numFmtId="0" fontId="0" fillId="5" borderId="1" xfId="0" applyFill="1" applyBorder="1" applyAlignment="1"/>
    <xf numFmtId="0" fontId="6" fillId="5" borderId="4" xfId="0" applyFont="1" applyFill="1" applyBorder="1" applyAlignment="1">
      <alignment horizontal="center" vertical="center"/>
    </xf>
    <xf numFmtId="0" fontId="0" fillId="0" borderId="6" xfId="0" applyBorder="1" applyAlignment="1"/>
    <xf numFmtId="0" fontId="2" fillId="2" borderId="10" xfId="0" applyFont="1" applyFill="1" applyBorder="1" applyAlignment="1">
      <alignment horizontal="center" vertical="center" wrapText="1"/>
    </xf>
    <xf numFmtId="0" fontId="5" fillId="5" borderId="2" xfId="0" applyFont="1" applyFill="1" applyBorder="1" applyAlignment="1">
      <alignment vertical="center"/>
    </xf>
    <xf numFmtId="0" fontId="13" fillId="5" borderId="2" xfId="0" applyFont="1" applyFill="1" applyBorder="1" applyAlignment="1">
      <alignment vertical="center"/>
    </xf>
    <xf numFmtId="0" fontId="14" fillId="5" borderId="4" xfId="0" applyFont="1" applyFill="1" applyBorder="1" applyAlignment="1">
      <alignment horizontal="center" vertical="center"/>
    </xf>
    <xf numFmtId="0" fontId="0" fillId="0" borderId="5" xfId="0" applyBorder="1" applyAlignment="1"/>
    <xf numFmtId="0" fontId="13" fillId="5" borderId="5" xfId="0" applyFont="1" applyFill="1" applyBorder="1" applyAlignment="1">
      <alignment vertical="center"/>
    </xf>
    <xf numFmtId="0" fontId="14" fillId="5" borderId="6" xfId="0" applyFont="1" applyFill="1" applyBorder="1" applyAlignment="1">
      <alignment horizontal="center" vertical="center"/>
    </xf>
    <xf numFmtId="0" fontId="0" fillId="0" borderId="1" xfId="0" applyBorder="1"/>
    <xf numFmtId="0" fontId="2" fillId="2" borderId="12" xfId="0" applyFont="1" applyFill="1" applyBorder="1" applyAlignment="1">
      <alignment horizontal="center" vertical="center" wrapText="1"/>
    </xf>
    <xf numFmtId="0" fontId="37" fillId="5" borderId="5" xfId="0" applyFont="1" applyFill="1" applyBorder="1" applyAlignment="1">
      <alignment vertical="center"/>
    </xf>
    <xf numFmtId="0" fontId="0" fillId="0" borderId="6" xfId="0" applyBorder="1"/>
    <xf numFmtId="0" fontId="0" fillId="0" borderId="0" xfId="0"/>
    <xf numFmtId="0" fontId="16" fillId="5" borderId="1" xfId="0" applyFont="1" applyFill="1" applyBorder="1" applyAlignment="1"/>
    <xf numFmtId="0" fontId="0" fillId="0" borderId="4" xfId="0" applyBorder="1"/>
    <xf numFmtId="0" fontId="2" fillId="2" borderId="10" xfId="0" applyFont="1" applyFill="1" applyBorder="1" applyAlignment="1">
      <alignment horizontal="center" vertical="center" wrapText="1"/>
    </xf>
    <xf numFmtId="0" fontId="0" fillId="0" borderId="9" xfId="0" applyBorder="1"/>
    <xf numFmtId="0" fontId="11" fillId="6" borderId="7" xfId="0" applyFont="1" applyFill="1" applyBorder="1" applyAlignment="1">
      <alignment vertical="center"/>
    </xf>
    <xf numFmtId="0" fontId="12" fillId="6" borderId="9" xfId="0" applyFont="1" applyFill="1" applyBorder="1" applyAlignment="1">
      <alignment horizontal="center" vertical="center"/>
    </xf>
    <xf numFmtId="0" fontId="38" fillId="2" borderId="10" xfId="0" applyFont="1" applyFill="1" applyBorder="1" applyAlignment="1">
      <alignment horizontal="center" vertical="center" wrapText="1"/>
    </xf>
    <xf numFmtId="0" fontId="35" fillId="3" borderId="12" xfId="0" applyFont="1" applyFill="1" applyBorder="1" applyAlignment="1">
      <alignment horizontal="center" vertical="center"/>
    </xf>
    <xf numFmtId="0" fontId="20" fillId="6" borderId="7" xfId="0" applyFont="1" applyFill="1" applyBorder="1" applyAlignment="1">
      <alignment vertical="center"/>
    </xf>
    <xf numFmtId="0" fontId="21" fillId="6" borderId="9" xfId="0" applyFont="1" applyFill="1" applyBorder="1" applyAlignment="1">
      <alignment horizontal="center" vertical="center"/>
    </xf>
    <xf numFmtId="0" fontId="35" fillId="8" borderId="12" xfId="0" applyFont="1" applyFill="1" applyBorder="1" applyAlignment="1">
      <alignment horizontal="center" vertical="center"/>
    </xf>
    <xf numFmtId="0" fontId="35" fillId="8" borderId="11" xfId="0" applyFont="1" applyFill="1" applyBorder="1" applyAlignment="1">
      <alignment horizontal="center" vertical="center"/>
    </xf>
    <xf numFmtId="0" fontId="39" fillId="5" borderId="5" xfId="0" applyFont="1" applyFill="1" applyBorder="1" applyAlignment="1">
      <alignment vertical="center"/>
    </xf>
    <xf numFmtId="0" fontId="39" fillId="5" borderId="2" xfId="0" applyFont="1" applyFill="1" applyBorder="1" applyAlignment="1">
      <alignment vertical="center"/>
    </xf>
    <xf numFmtId="0" fontId="36" fillId="5" borderId="1" xfId="0" applyFont="1" applyFill="1" applyBorder="1" applyAlignment="1"/>
    <xf numFmtId="0" fontId="36" fillId="0" borderId="0" xfId="0" applyFont="1" applyAlignment="1">
      <alignment horizontal="right"/>
    </xf>
    <xf numFmtId="0" fontId="17" fillId="4" borderId="5" xfId="0" applyFont="1" applyFill="1" applyBorder="1" applyAlignment="1"/>
    <xf numFmtId="0" fontId="18" fillId="3" borderId="7" xfId="0" applyFont="1" applyFill="1" applyBorder="1" applyAlignment="1"/>
    <xf numFmtId="0" fontId="19" fillId="3" borderId="9" xfId="0" applyFont="1" applyFill="1" applyBorder="1"/>
    <xf numFmtId="0" fontId="17" fillId="4" borderId="2" xfId="0" applyFont="1" applyFill="1" applyBorder="1" applyAlignment="1"/>
    <xf numFmtId="0" fontId="17" fillId="4" borderId="7" xfId="0" applyFont="1" applyFill="1" applyBorder="1" applyAlignment="1"/>
    <xf numFmtId="0" fontId="37" fillId="5" borderId="6" xfId="0" applyFont="1" applyFill="1" applyBorder="1" applyAlignment="1">
      <alignment horizontal="center" vertical="center"/>
    </xf>
    <xf numFmtId="0" fontId="41" fillId="5" borderId="5" xfId="0" applyFont="1" applyFill="1" applyBorder="1" applyAlignment="1">
      <alignment vertical="center"/>
    </xf>
    <xf numFmtId="0" fontId="41" fillId="5" borderId="6" xfId="0" applyFont="1" applyFill="1" applyBorder="1" applyAlignment="1">
      <alignment horizontal="center" vertical="center"/>
    </xf>
    <xf numFmtId="0" fontId="0" fillId="0" borderId="0" xfId="0" applyFill="1"/>
    <xf numFmtId="0" fontId="0" fillId="0" borderId="1" xfId="0" applyFill="1" applyBorder="1"/>
    <xf numFmtId="0" fontId="36" fillId="0" borderId="6" xfId="0" applyFont="1" applyFill="1" applyBorder="1" applyAlignment="1">
      <alignment vertical="center"/>
    </xf>
    <xf numFmtId="0" fontId="35" fillId="0" borderId="13" xfId="0" applyFont="1" applyFill="1" applyBorder="1" applyAlignment="1">
      <alignment horizontal="center" vertical="center"/>
    </xf>
    <xf numFmtId="0" fontId="0" fillId="0" borderId="13" xfId="0" applyFill="1" applyBorder="1"/>
    <xf numFmtId="0" fontId="26" fillId="0" borderId="3" xfId="0" applyFont="1" applyFill="1" applyBorder="1" applyAlignment="1">
      <alignment horizontal="center"/>
    </xf>
    <xf numFmtId="0" fontId="26" fillId="0" borderId="1" xfId="0" applyFont="1" applyFill="1" applyBorder="1" applyAlignment="1">
      <alignment horizontal="center"/>
    </xf>
    <xf numFmtId="0" fontId="32" fillId="0" borderId="1" xfId="0" applyFont="1" applyFill="1" applyBorder="1" applyAlignment="1">
      <alignment horizontal="center"/>
    </xf>
    <xf numFmtId="0" fontId="26" fillId="0" borderId="6" xfId="0" applyFont="1" applyFill="1" applyBorder="1" applyAlignment="1">
      <alignment horizontal="center"/>
    </xf>
    <xf numFmtId="0" fontId="5" fillId="0" borderId="3" xfId="0" applyFont="1" applyFill="1" applyBorder="1" applyAlignment="1"/>
    <xf numFmtId="0" fontId="6" fillId="0" borderId="3" xfId="0" applyFont="1" applyFill="1" applyBorder="1" applyAlignment="1">
      <alignment horizontal="center"/>
    </xf>
    <xf numFmtId="0" fontId="5" fillId="0" borderId="1" xfId="0" applyFont="1" applyFill="1" applyBorder="1" applyAlignment="1"/>
    <xf numFmtId="0" fontId="6" fillId="0" borderId="1" xfId="0" applyFont="1" applyFill="1" applyBorder="1" applyAlignment="1">
      <alignment horizontal="center"/>
    </xf>
    <xf numFmtId="0" fontId="0" fillId="0" borderId="13" xfId="0" applyFill="1" applyBorder="1" applyAlignment="1"/>
    <xf numFmtId="0" fontId="5" fillId="0" borderId="8" xfId="0" applyFont="1" applyFill="1" applyBorder="1" applyAlignment="1"/>
    <xf numFmtId="0" fontId="6" fillId="0" borderId="8" xfId="0" applyFont="1" applyFill="1" applyBorder="1" applyAlignment="1">
      <alignment horizontal="center"/>
    </xf>
    <xf numFmtId="0" fontId="37" fillId="0" borderId="1" xfId="0" applyFont="1" applyFill="1" applyBorder="1" applyAlignment="1"/>
    <xf numFmtId="0" fontId="5" fillId="0" borderId="2" xfId="0" applyFont="1" applyFill="1" applyBorder="1" applyAlignment="1"/>
    <xf numFmtId="0" fontId="6" fillId="0" borderId="4" xfId="0" applyFont="1" applyFill="1" applyBorder="1" applyAlignment="1">
      <alignment horizontal="center"/>
    </xf>
    <xf numFmtId="0" fontId="0" fillId="0" borderId="5" xfId="0" applyFill="1" applyBorder="1" applyAlignment="1"/>
    <xf numFmtId="0" fontId="5" fillId="0" borderId="5" xfId="0" applyFont="1" applyFill="1" applyBorder="1" applyAlignment="1"/>
    <xf numFmtId="0" fontId="6" fillId="0" borderId="6" xfId="0" applyFont="1" applyFill="1" applyBorder="1" applyAlignment="1">
      <alignment horizontal="center"/>
    </xf>
    <xf numFmtId="0" fontId="0" fillId="0" borderId="1" xfId="0" applyBorder="1" applyAlignment="1"/>
    <xf numFmtId="0" fontId="7" fillId="0" borderId="5" xfId="0" applyFont="1" applyFill="1" applyBorder="1" applyAlignment="1"/>
    <xf numFmtId="0" fontId="8" fillId="0" borderId="6" xfId="0" applyFont="1" applyFill="1" applyBorder="1" applyAlignment="1">
      <alignment horizontal="center"/>
    </xf>
    <xf numFmtId="0" fontId="0" fillId="0" borderId="8" xfId="0" applyFill="1" applyBorder="1" applyAlignment="1"/>
    <xf numFmtId="0" fontId="0" fillId="0" borderId="7" xfId="0" applyBorder="1" applyAlignment="1"/>
    <xf numFmtId="0" fontId="0" fillId="0" borderId="9" xfId="0" applyBorder="1" applyAlignment="1"/>
    <xf numFmtId="0" fontId="25" fillId="0" borderId="1" xfId="0" applyFont="1" applyFill="1" applyBorder="1" applyAlignment="1"/>
    <xf numFmtId="0" fontId="25" fillId="0" borderId="3" xfId="0" applyFont="1" applyFill="1" applyBorder="1" applyAlignment="1"/>
    <xf numFmtId="0" fontId="0" fillId="0" borderId="1" xfId="0" applyFill="1" applyBorder="1" applyAlignment="1"/>
    <xf numFmtId="0" fontId="23" fillId="0" borderId="5" xfId="0" applyFont="1" applyFill="1" applyBorder="1" applyAlignment="1"/>
    <xf numFmtId="0" fontId="34" fillId="0" borderId="1" xfId="0" applyFont="1" applyFill="1" applyBorder="1" applyAlignment="1">
      <alignment horizontal="center"/>
    </xf>
    <xf numFmtId="0" fontId="27" fillId="0" borderId="5" xfId="0" applyFont="1" applyFill="1" applyBorder="1" applyAlignment="1"/>
    <xf numFmtId="0" fontId="37" fillId="0" borderId="5" xfId="0" applyFont="1" applyFill="1" applyBorder="1" applyAlignment="1"/>
    <xf numFmtId="0" fontId="37" fillId="0" borderId="6" xfId="0" applyFont="1" applyFill="1" applyBorder="1" applyAlignment="1">
      <alignment horizontal="center"/>
    </xf>
    <xf numFmtId="0" fontId="30" fillId="0" borderId="1" xfId="0" applyFont="1" applyFill="1" applyBorder="1" applyAlignment="1">
      <alignment horizontal="center"/>
    </xf>
    <xf numFmtId="0" fontId="5" fillId="0" borderId="7" xfId="0" applyFont="1" applyFill="1" applyBorder="1" applyAlignment="1"/>
    <xf numFmtId="0" fontId="33" fillId="0" borderId="7" xfId="0" applyFont="1" applyFill="1" applyBorder="1" applyAlignment="1"/>
    <xf numFmtId="0" fontId="34" fillId="0" borderId="9" xfId="0" applyFont="1" applyFill="1" applyBorder="1" applyAlignment="1">
      <alignment horizontal="center"/>
    </xf>
    <xf numFmtId="0" fontId="29" fillId="0" borderId="1" xfId="0" applyFont="1" applyFill="1" applyBorder="1" applyAlignment="1"/>
    <xf numFmtId="0" fontId="31" fillId="0" borderId="1" xfId="0" applyFont="1" applyFill="1" applyBorder="1" applyAlignment="1"/>
    <xf numFmtId="0" fontId="7" fillId="0" borderId="1" xfId="0" applyFont="1" applyFill="1" applyBorder="1" applyAlignment="1"/>
    <xf numFmtId="0" fontId="8" fillId="0" borderId="1" xfId="0" applyFont="1" applyFill="1" applyBorder="1" applyAlignment="1">
      <alignment horizontal="center"/>
    </xf>
    <xf numFmtId="0" fontId="23" fillId="0" borderId="8" xfId="0" applyFont="1" applyFill="1" applyBorder="1" applyAlignment="1"/>
    <xf numFmtId="0" fontId="24" fillId="0" borderId="8" xfId="0" applyFont="1" applyFill="1" applyBorder="1" applyAlignment="1">
      <alignment horizontal="center"/>
    </xf>
    <xf numFmtId="0" fontId="37" fillId="0" borderId="1" xfId="0" applyFont="1" applyFill="1" applyBorder="1" applyAlignment="1">
      <alignment horizontal="center"/>
    </xf>
    <xf numFmtId="0" fontId="33" fillId="0" borderId="1" xfId="0" applyFont="1" applyFill="1" applyBorder="1" applyAlignment="1"/>
    <xf numFmtId="0" fontId="42" fillId="0" borderId="0" xfId="0" applyFont="1"/>
    <xf numFmtId="0" fontId="43" fillId="0" borderId="0" xfId="0" applyFont="1"/>
    <xf numFmtId="0" fontId="36" fillId="0" borderId="0" xfId="0" applyFont="1"/>
    <xf numFmtId="0" fontId="43" fillId="0" borderId="1" xfId="0" applyFont="1" applyBorder="1"/>
    <xf numFmtId="0" fontId="44" fillId="0" borderId="1" xfId="0" applyFont="1" applyBorder="1"/>
    <xf numFmtId="0" fontId="35" fillId="0" borderId="0" xfId="0" applyFont="1" applyAlignment="1">
      <alignment horizontal="right"/>
    </xf>
    <xf numFmtId="0" fontId="45" fillId="0" borderId="0" xfId="0" applyFont="1"/>
    <xf numFmtId="0" fontId="7" fillId="0" borderId="7" xfId="0" applyFont="1" applyFill="1" applyBorder="1" applyAlignment="1"/>
    <xf numFmtId="0" fontId="8" fillId="0" borderId="9" xfId="0" applyFont="1" applyFill="1" applyBorder="1" applyAlignment="1">
      <alignment horizontal="center"/>
    </xf>
    <xf numFmtId="0" fontId="14" fillId="5" borderId="1" xfId="0" applyFont="1" applyFill="1" applyBorder="1" applyAlignment="1">
      <alignment horizontal="center" vertical="center"/>
    </xf>
    <xf numFmtId="0" fontId="12" fillId="6" borderId="8" xfId="0" applyFont="1" applyFill="1" applyBorder="1" applyAlignment="1">
      <alignment horizontal="center" vertical="center"/>
    </xf>
    <xf numFmtId="0" fontId="37" fillId="5" borderId="2" xfId="0" applyFont="1" applyFill="1" applyBorder="1" applyAlignment="1">
      <alignment vertical="center"/>
    </xf>
    <xf numFmtId="0" fontId="37" fillId="5" borderId="4" xfId="0" applyFont="1" applyFill="1" applyBorder="1" applyAlignment="1">
      <alignment horizontal="center" vertical="center"/>
    </xf>
    <xf numFmtId="0" fontId="6" fillId="5" borderId="3" xfId="0" applyFont="1" applyFill="1" applyBorder="1" applyAlignment="1">
      <alignment horizontal="center" vertical="center"/>
    </xf>
    <xf numFmtId="0" fontId="11" fillId="6" borderId="8" xfId="0" applyFont="1" applyFill="1" applyBorder="1" applyAlignment="1">
      <alignment vertical="center"/>
    </xf>
    <xf numFmtId="0" fontId="11" fillId="6" borderId="7" xfId="0" applyFont="1" applyFill="1" applyBorder="1" applyAlignment="1">
      <alignment horizontal="center" vertical="center"/>
    </xf>
    <xf numFmtId="0" fontId="40" fillId="6" borderId="7" xfId="0" applyFont="1" applyFill="1" applyBorder="1" applyAlignment="1">
      <alignment horizontal="center" vertical="center"/>
    </xf>
    <xf numFmtId="0" fontId="0" fillId="0" borderId="0" xfId="0" applyAlignment="1">
      <alignment vertical="center" wrapText="1"/>
    </xf>
    <xf numFmtId="0" fontId="24" fillId="0" borderId="6" xfId="0" applyFont="1" applyFill="1" applyBorder="1" applyAlignment="1">
      <alignment horizontal="center"/>
    </xf>
    <xf numFmtId="0" fontId="35" fillId="0" borderId="0" xfId="0" applyFont="1"/>
    <xf numFmtId="0" fontId="41" fillId="5" borderId="2" xfId="0" applyFont="1" applyFill="1" applyBorder="1" applyAlignment="1">
      <alignment vertical="center"/>
    </xf>
    <xf numFmtId="0" fontId="41" fillId="5" borderId="4" xfId="0" applyFont="1" applyFill="1" applyBorder="1" applyAlignment="1">
      <alignment horizontal="center" vertical="center"/>
    </xf>
    <xf numFmtId="0" fontId="5" fillId="5" borderId="1" xfId="0" applyFont="1" applyFill="1" applyBorder="1" applyAlignment="1">
      <alignment vertical="center"/>
    </xf>
    <xf numFmtId="0" fontId="13" fillId="5" borderId="3" xfId="0" applyFont="1" applyFill="1" applyBorder="1" applyAlignment="1">
      <alignment vertical="center"/>
    </xf>
    <xf numFmtId="0" fontId="11" fillId="6" borderId="8" xfId="0" applyFont="1" applyFill="1" applyBorder="1" applyAlignment="1">
      <alignment horizontal="center" vertical="center"/>
    </xf>
    <xf numFmtId="0" fontId="41" fillId="5" borderId="5" xfId="0" applyFont="1" applyFill="1" applyBorder="1" applyAlignment="1"/>
    <xf numFmtId="0" fontId="41" fillId="5" borderId="6" xfId="0" applyFont="1" applyFill="1" applyBorder="1" applyAlignment="1">
      <alignment horizontal="center"/>
    </xf>
    <xf numFmtId="0" fontId="37" fillId="5" borderId="5" xfId="0" applyFont="1" applyFill="1" applyBorder="1" applyAlignment="1"/>
    <xf numFmtId="0" fontId="37" fillId="5" borderId="6" xfId="0" applyFont="1" applyFill="1" applyBorder="1" applyAlignment="1">
      <alignment horizontal="center"/>
    </xf>
    <xf numFmtId="0" fontId="39" fillId="5" borderId="5" xfId="0" applyFont="1" applyFill="1" applyBorder="1" applyAlignment="1"/>
    <xf numFmtId="0" fontId="41" fillId="5" borderId="1" xfId="0" applyFont="1" applyFill="1" applyBorder="1" applyAlignment="1"/>
    <xf numFmtId="0" fontId="41" fillId="5" borderId="1" xfId="0" applyFont="1" applyFill="1" applyBorder="1" applyAlignment="1">
      <alignment horizontal="center"/>
    </xf>
    <xf numFmtId="0" fontId="28" fillId="0" borderId="6" xfId="0" applyFont="1" applyFill="1" applyBorder="1" applyAlignment="1">
      <alignment horizontal="center"/>
    </xf>
    <xf numFmtId="0" fontId="29" fillId="0" borderId="5" xfId="0" applyFont="1" applyFill="1" applyBorder="1" applyAlignment="1"/>
    <xf numFmtId="0" fontId="30" fillId="0" borderId="6" xfId="0" applyFont="1" applyFill="1" applyBorder="1" applyAlignment="1">
      <alignment horizontal="center"/>
    </xf>
    <xf numFmtId="0" fontId="0" fillId="0" borderId="7" xfId="0" applyBorder="1"/>
    <xf numFmtId="0" fontId="33" fillId="0" borderId="5" xfId="0" applyFont="1" applyFill="1" applyBorder="1" applyAlignment="1"/>
    <xf numFmtId="0" fontId="34" fillId="0" borderId="6" xfId="0" applyFont="1" applyFill="1" applyBorder="1" applyAlignment="1">
      <alignment horizontal="center"/>
    </xf>
    <xf numFmtId="0" fontId="0" fillId="0" borderId="5" xfId="0" applyFill="1" applyBorder="1"/>
    <xf numFmtId="0" fontId="0" fillId="0" borderId="6" xfId="0" applyFill="1" applyBorder="1" applyAlignment="1"/>
    <xf numFmtId="0" fontId="37" fillId="0" borderId="7" xfId="0" applyFont="1" applyFill="1" applyBorder="1" applyAlignment="1"/>
    <xf numFmtId="0" fontId="37" fillId="0" borderId="9" xfId="0" applyFont="1" applyFill="1" applyBorder="1" applyAlignment="1">
      <alignment horizontal="center"/>
    </xf>
    <xf numFmtId="0" fontId="25" fillId="0" borderId="2" xfId="0" applyFont="1" applyFill="1" applyBorder="1" applyAlignment="1"/>
    <xf numFmtId="0" fontId="26" fillId="0" borderId="4" xfId="0" applyFont="1" applyFill="1" applyBorder="1" applyAlignment="1">
      <alignment horizontal="center"/>
    </xf>
    <xf numFmtId="0" fontId="0" fillId="0" borderId="7" xfId="0" applyFill="1" applyBorder="1" applyAlignment="1"/>
    <xf numFmtId="0" fontId="0" fillId="0" borderId="9" xfId="0" applyFill="1" applyBorder="1" applyAlignment="1"/>
    <xf numFmtId="0" fontId="25" fillId="0" borderId="5" xfId="0" applyFont="1" applyFill="1" applyBorder="1" applyAlignment="1"/>
    <xf numFmtId="0" fontId="6" fillId="0" borderId="9" xfId="0" applyFont="1" applyFill="1" applyBorder="1" applyAlignment="1">
      <alignment horizontal="center"/>
    </xf>
    <xf numFmtId="0" fontId="36" fillId="0" borderId="1" xfId="0" applyFont="1" applyBorder="1" applyAlignment="1">
      <alignment horizontal="left"/>
    </xf>
    <xf numFmtId="0" fontId="7" fillId="5" borderId="2" xfId="0" applyFont="1" applyFill="1" applyBorder="1" applyAlignment="1">
      <alignment vertical="center"/>
    </xf>
    <xf numFmtId="0" fontId="0" fillId="0" borderId="5" xfId="0" applyBorder="1"/>
    <xf numFmtId="0" fontId="0" fillId="0" borderId="6" xfId="0" applyBorder="1"/>
    <xf numFmtId="0" fontId="9" fillId="5" borderId="4" xfId="0" applyFont="1" applyFill="1" applyBorder="1" applyAlignment="1">
      <alignment vertical="center"/>
    </xf>
    <xf numFmtId="0" fontId="9" fillId="5" borderId="2" xfId="0" applyFont="1" applyFill="1" applyBorder="1" applyAlignment="1">
      <alignment vertical="center"/>
    </xf>
    <xf numFmtId="0" fontId="7" fillId="5" borderId="5" xfId="0" applyFont="1" applyFill="1" applyBorder="1" applyAlignment="1">
      <alignment vertical="center"/>
    </xf>
    <xf numFmtId="0" fontId="8" fillId="5" borderId="6" xfId="0" applyFont="1" applyFill="1" applyBorder="1" applyAlignment="1">
      <alignment horizontal="center" vertical="center"/>
    </xf>
    <xf numFmtId="0" fontId="5" fillId="5" borderId="5" xfId="0" applyFont="1" applyFill="1" applyBorder="1" applyAlignment="1">
      <alignment vertical="center"/>
    </xf>
    <xf numFmtId="0" fontId="6" fillId="5" borderId="6" xfId="0" applyFont="1" applyFill="1" applyBorder="1" applyAlignment="1">
      <alignment horizontal="center" vertical="center"/>
    </xf>
    <xf numFmtId="0" fontId="0" fillId="0" borderId="1" xfId="0" applyBorder="1"/>
    <xf numFmtId="0" fontId="8" fillId="5" borderId="4" xfId="0" applyFont="1" applyFill="1" applyBorder="1" applyAlignment="1">
      <alignment horizontal="center" vertical="center"/>
    </xf>
    <xf numFmtId="0" fontId="7" fillId="5" borderId="1" xfId="0" applyFont="1" applyFill="1" applyBorder="1" applyAlignment="1">
      <alignment vertical="center"/>
    </xf>
    <xf numFmtId="0" fontId="0" fillId="0" borderId="6" xfId="0" applyBorder="1"/>
    <xf numFmtId="0" fontId="8" fillId="5" borderId="6" xfId="0" applyFont="1" applyFill="1" applyBorder="1" applyAlignment="1">
      <alignment horizontal="center" vertical="center"/>
    </xf>
    <xf numFmtId="0" fontId="7" fillId="5" borderId="5" xfId="0" applyFont="1" applyFill="1" applyBorder="1" applyAlignment="1">
      <alignment vertical="center"/>
    </xf>
    <xf numFmtId="0" fontId="36" fillId="0" borderId="0" xfId="0" applyNumberFormat="1" applyFont="1" applyAlignment="1">
      <alignment horizontal="left" wrapText="1"/>
    </xf>
    <xf numFmtId="0" fontId="36" fillId="5" borderId="1" xfId="0" applyFont="1" applyFill="1" applyBorder="1" applyAlignment="1">
      <alignment horizontal="left" wrapText="1"/>
    </xf>
    <xf numFmtId="0" fontId="36" fillId="0" borderId="0" xfId="0" applyFont="1" applyAlignment="1">
      <alignment horizontal="right" vertical="center"/>
    </xf>
    <xf numFmtId="0" fontId="22" fillId="0" borderId="3" xfId="0" applyFont="1" applyFill="1" applyBorder="1" applyAlignment="1">
      <alignment horizontal="center" vertical="center" wrapText="1"/>
    </xf>
    <xf numFmtId="0" fontId="22" fillId="0" borderId="3" xfId="0" applyFont="1" applyFill="1" applyBorder="1" applyAlignment="1">
      <alignment horizontal="center" wrapText="1"/>
    </xf>
    <xf numFmtId="0" fontId="0" fillId="0" borderId="8" xfId="0" applyFill="1" applyBorder="1"/>
    <xf numFmtId="0" fontId="22" fillId="0" borderId="14" xfId="0" applyFont="1" applyFill="1" applyBorder="1" applyAlignment="1">
      <alignment horizontal="center" vertical="center" wrapText="1"/>
    </xf>
    <xf numFmtId="0" fontId="22" fillId="0" borderId="14" xfId="0" applyFont="1" applyFill="1" applyBorder="1" applyAlignment="1">
      <alignment horizontal="center" wrapText="1"/>
    </xf>
    <xf numFmtId="0" fontId="0" fillId="0" borderId="15" xfId="0" applyFill="1" applyBorder="1"/>
    <xf numFmtId="0" fontId="0" fillId="0" borderId="15" xfId="0" applyFill="1" applyBorder="1" applyAlignment="1"/>
    <xf numFmtId="0" fontId="36" fillId="0" borderId="1" xfId="0" applyFont="1" applyFill="1" applyBorder="1" applyAlignment="1">
      <alignment vertical="center"/>
    </xf>
    <xf numFmtId="0" fontId="22" fillId="0" borderId="2" xfId="0" applyFont="1" applyFill="1" applyBorder="1" applyAlignment="1">
      <alignment horizontal="center" vertical="center" wrapText="1"/>
    </xf>
    <xf numFmtId="0" fontId="22" fillId="0" borderId="2" xfId="0" applyFont="1" applyFill="1" applyBorder="1" applyAlignment="1">
      <alignment horizontal="center" wrapText="1"/>
    </xf>
    <xf numFmtId="0" fontId="0" fillId="0" borderId="7" xfId="0" applyFill="1" applyBorder="1"/>
    <xf numFmtId="0" fontId="0" fillId="0" borderId="8" xfId="0" applyBorder="1"/>
    <xf numFmtId="0" fontId="37" fillId="5" borderId="7" xfId="0" applyFont="1" applyFill="1" applyBorder="1" applyAlignment="1"/>
    <xf numFmtId="0" fontId="37" fillId="5" borderId="9" xfId="0" applyFont="1" applyFill="1" applyBorder="1" applyAlignment="1">
      <alignment horizontal="center"/>
    </xf>
    <xf numFmtId="0" fontId="29" fillId="0" borderId="8" xfId="0" applyFont="1" applyFill="1" applyBorder="1" applyAlignment="1"/>
    <xf numFmtId="0" fontId="30" fillId="0" borderId="8" xfId="0" applyFont="1" applyFill="1" applyBorder="1" applyAlignment="1">
      <alignment horizontal="center"/>
    </xf>
    <xf numFmtId="0" fontId="14" fillId="5" borderId="3"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6" fillId="5" borderId="1" xfId="0" applyFont="1" applyFill="1" applyBorder="1" applyAlignment="1">
      <alignment horizontal="left" vertical="center" wrapText="1"/>
    </xf>
    <xf numFmtId="0" fontId="36" fillId="0" borderId="0" xfId="0" applyNumberFormat="1" applyFont="1" applyAlignment="1">
      <alignment horizontal="left" wrapText="1"/>
    </xf>
    <xf numFmtId="0" fontId="36" fillId="0" borderId="0" xfId="0" applyFont="1" applyAlignment="1">
      <alignment horizontal="left" wrapText="1"/>
    </xf>
    <xf numFmtId="0" fontId="0" fillId="0" borderId="0" xfId="0" applyAlignment="1">
      <alignment horizontal="left" wrapText="1"/>
    </xf>
    <xf numFmtId="0" fontId="7" fillId="5" borderId="2" xfId="0" applyFont="1" applyFill="1" applyBorder="1" applyAlignment="1">
      <alignment vertical="center"/>
    </xf>
    <xf numFmtId="0" fontId="0" fillId="0" borderId="5" xfId="0" applyBorder="1"/>
    <xf numFmtId="0" fontId="7" fillId="5" borderId="4" xfId="0" applyFont="1" applyFill="1" applyBorder="1" applyAlignment="1">
      <alignment vertical="center"/>
    </xf>
    <xf numFmtId="0" fontId="0" fillId="0" borderId="6" xfId="0" applyBorder="1"/>
    <xf numFmtId="0" fontId="9" fillId="5" borderId="4" xfId="0" applyFont="1" applyFill="1" applyBorder="1" applyAlignment="1">
      <alignment vertical="center"/>
    </xf>
    <xf numFmtId="0" fontId="9" fillId="5" borderId="2" xfId="0" applyFont="1" applyFill="1" applyBorder="1" applyAlignment="1">
      <alignment vertical="center"/>
    </xf>
    <xf numFmtId="0" fontId="9" fillId="5" borderId="6" xfId="0" applyFont="1" applyFill="1" applyBorder="1" applyAlignment="1">
      <alignment vertical="center"/>
    </xf>
    <xf numFmtId="0" fontId="9" fillId="5" borderId="5" xfId="0" applyFont="1" applyFill="1" applyBorder="1" applyAlignment="1">
      <alignment vertical="center"/>
    </xf>
    <xf numFmtId="0" fontId="7" fillId="5" borderId="5" xfId="0" applyFont="1" applyFill="1" applyBorder="1" applyAlignment="1">
      <alignment vertical="center"/>
    </xf>
    <xf numFmtId="0" fontId="7" fillId="5" borderId="6" xfId="0" applyFont="1" applyFill="1" applyBorder="1" applyAlignment="1">
      <alignment vertical="center"/>
    </xf>
    <xf numFmtId="0" fontId="4" fillId="6" borderId="3" xfId="0" applyFont="1" applyFill="1" applyBorder="1" applyAlignment="1">
      <alignment horizontal="center" vertical="center"/>
    </xf>
    <xf numFmtId="0" fontId="0" fillId="7" borderId="1" xfId="0" applyFill="1" applyBorder="1" applyAlignment="1">
      <alignment vertical="center"/>
    </xf>
    <xf numFmtId="0" fontId="0" fillId="7" borderId="8" xfId="0" applyFill="1" applyBorder="1" applyAlignment="1">
      <alignment vertical="center"/>
    </xf>
    <xf numFmtId="0" fontId="4" fillId="6" borderId="4"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9" xfId="0" applyFont="1" applyFill="1" applyBorder="1" applyAlignment="1">
      <alignment horizontal="center" vertical="center"/>
    </xf>
    <xf numFmtId="0" fontId="8" fillId="5" borderId="6" xfId="0" applyFont="1" applyFill="1" applyBorder="1" applyAlignment="1">
      <alignment horizontal="center" vertical="center"/>
    </xf>
    <xf numFmtId="0" fontId="1" fillId="12" borderId="10" xfId="0" applyFont="1" applyFill="1" applyBorder="1" applyAlignment="1">
      <alignment horizontal="center" vertical="center" wrapText="1"/>
    </xf>
    <xf numFmtId="0" fontId="0" fillId="13" borderId="12" xfId="0" applyFill="1" applyBorder="1"/>
    <xf numFmtId="0" fontId="10" fillId="5" borderId="6" xfId="0" applyFont="1" applyFill="1" applyBorder="1" applyAlignment="1">
      <alignment horizontal="center" vertical="center"/>
    </xf>
    <xf numFmtId="0" fontId="0" fillId="0" borderId="5" xfId="0" applyBorder="1" applyAlignment="1">
      <alignment horizontal="center"/>
    </xf>
    <xf numFmtId="0" fontId="0" fillId="0" borderId="7" xfId="0" applyBorder="1" applyAlignment="1">
      <alignment horizontal="center"/>
    </xf>
    <xf numFmtId="0" fontId="0" fillId="13" borderId="11" xfId="0" applyFill="1" applyBorder="1"/>
    <xf numFmtId="0" fontId="1" fillId="12" borderId="3" xfId="0" applyFont="1" applyFill="1" applyBorder="1" applyAlignment="1">
      <alignment horizontal="center" vertical="center" wrapText="1"/>
    </xf>
    <xf numFmtId="0" fontId="0" fillId="13" borderId="3" xfId="0" applyFill="1" applyBorder="1"/>
    <xf numFmtId="0" fontId="0" fillId="13" borderId="4" xfId="0" applyFill="1" applyBorder="1"/>
    <xf numFmtId="0" fontId="2" fillId="2" borderId="10" xfId="0" applyFont="1" applyFill="1" applyBorder="1" applyAlignment="1">
      <alignment horizontal="center" vertical="center" wrapText="1"/>
    </xf>
    <xf numFmtId="0" fontId="0" fillId="0" borderId="12" xfId="0" applyBorder="1"/>
    <xf numFmtId="0" fontId="5" fillId="5" borderId="5" xfId="0" applyFont="1" applyFill="1" applyBorder="1" applyAlignment="1">
      <alignment vertical="center"/>
    </xf>
    <xf numFmtId="0" fontId="6" fillId="5" borderId="6" xfId="0" applyFont="1" applyFill="1" applyBorder="1" applyAlignment="1">
      <alignment horizontal="center" vertical="center"/>
    </xf>
    <xf numFmtId="0" fontId="5" fillId="5" borderId="1" xfId="0" applyFont="1" applyFill="1" applyBorder="1" applyAlignment="1">
      <alignment vertical="center"/>
    </xf>
    <xf numFmtId="0" fontId="0" fillId="0" borderId="1" xfId="0" applyBorder="1"/>
    <xf numFmtId="0" fontId="36" fillId="0" borderId="0" xfId="0" applyFont="1" applyAlignment="1">
      <alignment horizontal="left" vertical="center" wrapText="1"/>
    </xf>
    <xf numFmtId="0" fontId="8" fillId="5" borderId="4" xfId="0" applyFont="1" applyFill="1" applyBorder="1" applyAlignment="1">
      <alignment horizontal="center" vertical="center"/>
    </xf>
    <xf numFmtId="0" fontId="9" fillId="5" borderId="3" xfId="0" applyFont="1" applyFill="1" applyBorder="1" applyAlignment="1">
      <alignment vertical="center"/>
    </xf>
    <xf numFmtId="0" fontId="38" fillId="2" borderId="2" xfId="0" applyFont="1" applyFill="1" applyBorder="1" applyAlignment="1">
      <alignment horizontal="center" vertical="center" wrapText="1"/>
    </xf>
    <xf numFmtId="0" fontId="0" fillId="0" borderId="4" xfId="0" applyBorder="1"/>
    <xf numFmtId="0" fontId="36" fillId="5" borderId="1" xfId="0" applyFont="1" applyFill="1" applyBorder="1" applyAlignment="1">
      <alignment horizontal="left" wrapText="1"/>
    </xf>
    <xf numFmtId="0" fontId="36" fillId="0" borderId="0" xfId="0" applyFont="1" applyAlignment="1">
      <alignment horizontal="right" vertical="center"/>
    </xf>
    <xf numFmtId="0" fontId="0" fillId="7" borderId="6" xfId="0" applyFill="1" applyBorder="1" applyAlignment="1">
      <alignment vertical="center"/>
    </xf>
    <xf numFmtId="0" fontId="0" fillId="7" borderId="9" xfId="0" applyFill="1" applyBorder="1" applyAlignment="1">
      <alignment vertical="center"/>
    </xf>
    <xf numFmtId="0" fontId="5" fillId="5" borderId="4"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5"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3" xfId="0" applyFont="1" applyFill="1" applyBorder="1" applyAlignment="1">
      <alignment vertical="center"/>
    </xf>
    <xf numFmtId="0" fontId="7" fillId="5" borderId="1" xfId="0" applyFont="1" applyFill="1" applyBorder="1" applyAlignment="1">
      <alignment vertical="center"/>
    </xf>
    <xf numFmtId="0" fontId="0" fillId="0" borderId="1" xfId="0" applyBorder="1" applyAlignment="1">
      <alignment horizontal="center"/>
    </xf>
    <xf numFmtId="0" fontId="36" fillId="0" borderId="0" xfId="0" applyNumberFormat="1" applyFont="1" applyAlignment="1">
      <alignment horizontal="left" vertical="center" wrapText="1"/>
    </xf>
    <xf numFmtId="0" fontId="46" fillId="12" borderId="3" xfId="0" applyFont="1" applyFill="1" applyBorder="1" applyAlignment="1">
      <alignment horizontal="center" vertical="center" wrapText="1"/>
    </xf>
    <xf numFmtId="0" fontId="35" fillId="13" borderId="3" xfId="0" applyFont="1" applyFill="1" applyBorder="1"/>
    <xf numFmtId="0" fontId="35" fillId="13" borderId="4" xfId="0" applyFont="1" applyFill="1" applyBorder="1"/>
    <xf numFmtId="0" fontId="0" fillId="0" borderId="2"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46" fillId="12" borderId="10" xfId="0" applyFont="1" applyFill="1" applyBorder="1" applyAlignment="1">
      <alignment horizontal="center" vertical="center" wrapText="1"/>
    </xf>
    <xf numFmtId="0" fontId="35" fillId="13" borderId="12" xfId="0" applyFont="1" applyFill="1" applyBorder="1"/>
    <xf numFmtId="0" fontId="35" fillId="13" borderId="11" xfId="0" applyFont="1" applyFill="1" applyBorder="1"/>
    <xf numFmtId="0" fontId="22" fillId="11" borderId="4" xfId="0" applyFont="1" applyFill="1" applyBorder="1" applyAlignment="1">
      <alignment horizontal="center" vertical="center" wrapText="1"/>
    </xf>
    <xf numFmtId="0" fontId="22" fillId="11" borderId="6" xfId="0" applyFont="1" applyFill="1" applyBorder="1" applyAlignment="1">
      <alignment horizontal="center" vertical="center" wrapText="1"/>
    </xf>
    <xf numFmtId="0" fontId="22" fillId="11" borderId="9" xfId="0" applyFont="1" applyFill="1" applyBorder="1" applyAlignment="1">
      <alignment horizontal="center" vertical="center" wrapText="1"/>
    </xf>
    <xf numFmtId="0" fontId="22" fillId="11" borderId="14"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22" fillId="11" borderId="15" xfId="0" applyFont="1" applyFill="1" applyBorder="1" applyAlignment="1">
      <alignment horizontal="center" vertical="center" wrapText="1"/>
    </xf>
    <xf numFmtId="0" fontId="35" fillId="10" borderId="2" xfId="0" applyFont="1" applyFill="1" applyBorder="1" applyAlignment="1">
      <alignment horizontal="center" vertical="center"/>
    </xf>
    <xf numFmtId="0" fontId="35" fillId="10" borderId="3" xfId="0" applyFont="1" applyFill="1" applyBorder="1" applyAlignment="1">
      <alignment horizontal="center" vertical="center"/>
    </xf>
    <xf numFmtId="0" fontId="35" fillId="10" borderId="4" xfId="0" applyFont="1" applyFill="1" applyBorder="1" applyAlignment="1">
      <alignment horizontal="center" vertical="center"/>
    </xf>
    <xf numFmtId="0" fontId="22" fillId="9" borderId="14" xfId="0" applyFont="1" applyFill="1" applyBorder="1" applyAlignment="1">
      <alignment horizontal="center" vertical="center" wrapText="1"/>
    </xf>
    <xf numFmtId="0" fontId="22" fillId="9" borderId="13" xfId="0" applyFont="1" applyFill="1" applyBorder="1" applyAlignment="1">
      <alignment horizontal="center" vertical="center" wrapText="1"/>
    </xf>
    <xf numFmtId="0" fontId="22" fillId="9" borderId="15" xfId="0" applyFont="1" applyFill="1" applyBorder="1" applyAlignment="1">
      <alignment horizontal="center" vertical="center" wrapText="1"/>
    </xf>
    <xf numFmtId="0" fontId="0" fillId="11" borderId="13" xfId="0" applyFill="1" applyBorder="1" applyAlignment="1">
      <alignment vertical="center"/>
    </xf>
    <xf numFmtId="0" fontId="0" fillId="11" borderId="15" xfId="0" applyFill="1" applyBorder="1" applyAlignment="1">
      <alignment vertical="center"/>
    </xf>
    <xf numFmtId="0" fontId="0" fillId="0" borderId="0" xfId="0" applyAlignment="1">
      <alignment horizontal="left" vertical="center" wrapText="1"/>
    </xf>
    <xf numFmtId="0" fontId="22" fillId="9" borderId="2" xfId="0" applyFont="1" applyFill="1" applyBorder="1" applyAlignment="1">
      <alignment horizontal="center" vertical="center" wrapText="1"/>
    </xf>
    <xf numFmtId="0" fontId="0" fillId="9" borderId="5" xfId="0" applyFill="1" applyBorder="1"/>
    <xf numFmtId="0" fontId="0" fillId="9" borderId="7" xfId="0" applyFill="1" applyBorder="1"/>
    <xf numFmtId="0" fontId="18" fillId="0" borderId="1" xfId="0" applyFont="1" applyFill="1" applyBorder="1" applyAlignment="1"/>
    <xf numFmtId="0" fontId="19" fillId="0" borderId="1" xfId="0" applyFont="1" applyFill="1" applyBorder="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topLeftCell="A32" workbookViewId="0">
      <selection activeCell="B36" sqref="B36:B48"/>
    </sheetView>
  </sheetViews>
  <sheetFormatPr baseColWidth="10" defaultColWidth="14.42578125" defaultRowHeight="15.75" customHeight="1" x14ac:dyDescent="0.2"/>
  <cols>
    <col min="1" max="1" width="3.5703125" style="6" customWidth="1"/>
    <col min="2" max="2" width="19.42578125" customWidth="1"/>
    <col min="3" max="3" width="19.7109375" customWidth="1"/>
    <col min="4" max="4" width="26.140625" customWidth="1"/>
    <col min="5" max="5" width="4.7109375" customWidth="1"/>
    <col min="6" max="6" width="26.85546875" customWidth="1"/>
    <col min="7" max="7" width="4.7109375" customWidth="1"/>
    <col min="8" max="8" width="23.28515625" customWidth="1"/>
    <col min="9" max="9" width="4.7109375" customWidth="1"/>
    <col min="10" max="10" width="22.28515625" customWidth="1"/>
    <col min="11" max="11" width="4.7109375" customWidth="1"/>
  </cols>
  <sheetData>
    <row r="1" spans="2:11" s="95" customFormat="1" ht="15.75" customHeight="1" x14ac:dyDescent="0.25">
      <c r="B1" s="96" t="s">
        <v>441</v>
      </c>
      <c r="C1" s="96"/>
      <c r="D1" s="100" t="s">
        <v>442</v>
      </c>
      <c r="E1" s="96"/>
      <c r="F1" s="101" t="s">
        <v>311</v>
      </c>
    </row>
    <row r="2" spans="2:11" s="6" customFormat="1" ht="15.75" customHeight="1" x14ac:dyDescent="0.2"/>
    <row r="3" spans="2:11" ht="15.75" customHeight="1" x14ac:dyDescent="0.2">
      <c r="B3" s="203" t="s">
        <v>0</v>
      </c>
      <c r="C3" s="204"/>
      <c r="D3" s="203" t="s">
        <v>1</v>
      </c>
      <c r="E3" s="208"/>
      <c r="F3" s="208"/>
      <c r="G3" s="204"/>
      <c r="H3" s="209" t="s">
        <v>2</v>
      </c>
      <c r="I3" s="210"/>
      <c r="J3" s="210"/>
      <c r="K3" s="211"/>
    </row>
    <row r="4" spans="2:11" ht="15.75" customHeight="1" x14ac:dyDescent="0.2">
      <c r="B4" s="25" t="s">
        <v>3</v>
      </c>
      <c r="C4" s="19" t="s">
        <v>4</v>
      </c>
      <c r="D4" s="212" t="s">
        <v>5</v>
      </c>
      <c r="E4" s="213"/>
      <c r="F4" s="212" t="s">
        <v>6</v>
      </c>
      <c r="G4" s="213"/>
      <c r="H4" s="212" t="s">
        <v>7</v>
      </c>
      <c r="I4" s="213"/>
      <c r="J4" s="212" t="s">
        <v>8</v>
      </c>
      <c r="K4" s="213"/>
    </row>
    <row r="5" spans="2:11" ht="15.75" customHeight="1" x14ac:dyDescent="0.2">
      <c r="B5" s="179" t="s">
        <v>9</v>
      </c>
      <c r="C5" s="196">
        <v>80</v>
      </c>
      <c r="D5" s="12" t="s">
        <v>10</v>
      </c>
      <c r="E5" s="9">
        <v>16</v>
      </c>
      <c r="F5" s="36" t="s">
        <v>458</v>
      </c>
      <c r="G5" s="154">
        <v>10</v>
      </c>
      <c r="H5" s="191"/>
      <c r="I5" s="190"/>
      <c r="J5" s="191"/>
      <c r="K5" s="190"/>
    </row>
    <row r="6" spans="2:11" ht="15.75" customHeight="1" x14ac:dyDescent="0.2">
      <c r="B6" s="206"/>
      <c r="C6" s="197"/>
      <c r="D6" s="151" t="s">
        <v>11</v>
      </c>
      <c r="E6" s="152">
        <v>16</v>
      </c>
      <c r="F6" s="149" t="s">
        <v>12</v>
      </c>
      <c r="G6" s="150">
        <v>8</v>
      </c>
      <c r="H6" s="187"/>
      <c r="I6" s="189"/>
      <c r="J6" s="187"/>
      <c r="K6" s="189"/>
    </row>
    <row r="7" spans="2:11" ht="15.75" customHeight="1" x14ac:dyDescent="0.2">
      <c r="B7" s="206"/>
      <c r="C7" s="197"/>
      <c r="D7" s="151" t="s">
        <v>13</v>
      </c>
      <c r="E7" s="152">
        <v>10</v>
      </c>
      <c r="F7" s="193"/>
      <c r="G7" s="205"/>
      <c r="H7" s="187"/>
      <c r="I7" s="189"/>
      <c r="J7" s="187"/>
      <c r="K7" s="189"/>
    </row>
    <row r="8" spans="2:11" ht="15.75" customHeight="1" x14ac:dyDescent="0.2">
      <c r="B8" s="206"/>
      <c r="C8" s="197"/>
      <c r="D8" s="151" t="s">
        <v>14</v>
      </c>
      <c r="E8" s="152">
        <v>9</v>
      </c>
      <c r="F8" s="187"/>
      <c r="G8" s="189"/>
      <c r="H8" s="187"/>
      <c r="I8" s="189"/>
      <c r="J8" s="187"/>
      <c r="K8" s="189"/>
    </row>
    <row r="9" spans="2:11" ht="15.75" customHeight="1" x14ac:dyDescent="0.2">
      <c r="B9" s="206"/>
      <c r="C9" s="197"/>
      <c r="D9" s="151" t="s">
        <v>15</v>
      </c>
      <c r="E9" s="152">
        <v>9</v>
      </c>
      <c r="F9" s="187"/>
      <c r="G9" s="189"/>
      <c r="H9" s="187"/>
      <c r="I9" s="189"/>
      <c r="J9" s="187"/>
      <c r="K9" s="189"/>
    </row>
    <row r="10" spans="2:11" ht="15.75" customHeight="1" x14ac:dyDescent="0.2">
      <c r="B10" s="206"/>
      <c r="C10" s="197"/>
      <c r="D10" s="20" t="s">
        <v>439</v>
      </c>
      <c r="E10" s="152">
        <v>10</v>
      </c>
      <c r="F10" s="187"/>
      <c r="G10" s="189"/>
      <c r="H10" s="187"/>
      <c r="I10" s="189"/>
      <c r="J10" s="187"/>
      <c r="K10" s="189"/>
    </row>
    <row r="11" spans="2:11" ht="15.75" customHeight="1" x14ac:dyDescent="0.2">
      <c r="B11" s="206"/>
      <c r="C11" s="197"/>
      <c r="D11" s="151" t="s">
        <v>16</v>
      </c>
      <c r="E11" s="152">
        <v>12</v>
      </c>
      <c r="F11" s="187"/>
      <c r="G11" s="189"/>
      <c r="H11" s="187"/>
      <c r="I11" s="189"/>
      <c r="J11" s="187"/>
      <c r="K11" s="189"/>
    </row>
    <row r="12" spans="2:11" ht="15.75" customHeight="1" x14ac:dyDescent="0.2">
      <c r="B12" s="207"/>
      <c r="C12" s="198"/>
      <c r="D12" s="110" t="s">
        <v>17</v>
      </c>
      <c r="E12" s="28">
        <f>SUM(E5:E11)</f>
        <v>82</v>
      </c>
      <c r="F12" s="27"/>
      <c r="G12" s="28"/>
      <c r="H12" s="27"/>
      <c r="I12" s="28"/>
      <c r="J12" s="27"/>
      <c r="K12" s="28"/>
    </row>
    <row r="13" spans="2:11" ht="15.75" customHeight="1" x14ac:dyDescent="0.2">
      <c r="B13" s="179" t="s">
        <v>18</v>
      </c>
      <c r="C13" s="196">
        <v>70</v>
      </c>
      <c r="D13" s="12" t="s">
        <v>19</v>
      </c>
      <c r="E13" s="9">
        <v>10</v>
      </c>
      <c r="F13" s="144" t="s">
        <v>20</v>
      </c>
      <c r="G13" s="154">
        <v>10</v>
      </c>
      <c r="H13" s="191"/>
      <c r="I13" s="190"/>
      <c r="J13" s="191"/>
      <c r="K13" s="190"/>
    </row>
    <row r="14" spans="2:11" ht="15.75" customHeight="1" x14ac:dyDescent="0.2">
      <c r="B14" s="206"/>
      <c r="C14" s="197"/>
      <c r="D14" s="151" t="s">
        <v>21</v>
      </c>
      <c r="E14" s="152">
        <v>10</v>
      </c>
      <c r="F14" s="149" t="s">
        <v>22</v>
      </c>
      <c r="G14" s="150">
        <v>10</v>
      </c>
      <c r="H14" s="187"/>
      <c r="I14" s="189"/>
      <c r="J14" s="187"/>
      <c r="K14" s="189"/>
    </row>
    <row r="15" spans="2:11" ht="15.75" customHeight="1" x14ac:dyDescent="0.2">
      <c r="B15" s="206"/>
      <c r="C15" s="197"/>
      <c r="D15" s="151" t="s">
        <v>23</v>
      </c>
      <c r="E15" s="152">
        <v>10</v>
      </c>
      <c r="F15" s="149" t="s">
        <v>24</v>
      </c>
      <c r="G15" s="150">
        <v>10</v>
      </c>
      <c r="H15" s="187"/>
      <c r="I15" s="189"/>
      <c r="J15" s="187"/>
      <c r="K15" s="189"/>
    </row>
    <row r="16" spans="2:11" ht="15.75" customHeight="1" x14ac:dyDescent="0.2">
      <c r="B16" s="206"/>
      <c r="C16" s="197"/>
      <c r="D16" s="151" t="s">
        <v>25</v>
      </c>
      <c r="E16" s="152">
        <v>5</v>
      </c>
      <c r="F16" s="35" t="s">
        <v>459</v>
      </c>
      <c r="G16" s="150">
        <v>8</v>
      </c>
      <c r="H16" s="187"/>
      <c r="I16" s="189"/>
      <c r="J16" s="187"/>
      <c r="K16" s="189"/>
    </row>
    <row r="17" spans="2:11" ht="15.75" customHeight="1" x14ac:dyDescent="0.2">
      <c r="B17" s="206"/>
      <c r="C17" s="197"/>
      <c r="D17" s="151" t="s">
        <v>26</v>
      </c>
      <c r="E17" s="152">
        <v>5</v>
      </c>
      <c r="F17" s="149" t="s">
        <v>27</v>
      </c>
      <c r="G17" s="150">
        <v>10</v>
      </c>
      <c r="H17" s="187"/>
      <c r="I17" s="189"/>
      <c r="J17" s="187"/>
      <c r="K17" s="189"/>
    </row>
    <row r="18" spans="2:11" ht="15.75" customHeight="1" x14ac:dyDescent="0.2">
      <c r="B18" s="206"/>
      <c r="C18" s="197"/>
      <c r="D18" s="151" t="s">
        <v>28</v>
      </c>
      <c r="E18" s="152">
        <v>10</v>
      </c>
      <c r="F18" s="149" t="s">
        <v>29</v>
      </c>
      <c r="G18" s="150">
        <v>10</v>
      </c>
      <c r="H18" s="187"/>
      <c r="I18" s="189"/>
      <c r="J18" s="187"/>
      <c r="K18" s="189"/>
    </row>
    <row r="19" spans="2:11" ht="15.75" customHeight="1" x14ac:dyDescent="0.2">
      <c r="B19" s="206"/>
      <c r="C19" s="197"/>
      <c r="D19" s="151" t="s">
        <v>30</v>
      </c>
      <c r="E19" s="152">
        <v>10</v>
      </c>
      <c r="F19" s="193"/>
      <c r="G19" s="192"/>
      <c r="H19" s="187"/>
      <c r="I19" s="189"/>
      <c r="J19" s="187"/>
      <c r="K19" s="189"/>
    </row>
    <row r="20" spans="2:11" ht="15.75" customHeight="1" x14ac:dyDescent="0.2">
      <c r="B20" s="206"/>
      <c r="C20" s="197"/>
      <c r="D20" s="151" t="s">
        <v>31</v>
      </c>
      <c r="E20" s="152">
        <v>12</v>
      </c>
      <c r="F20" s="187"/>
      <c r="G20" s="189"/>
      <c r="H20" s="187"/>
      <c r="I20" s="189"/>
      <c r="J20" s="187"/>
      <c r="K20" s="189"/>
    </row>
    <row r="21" spans="2:11" ht="15.75" customHeight="1" x14ac:dyDescent="0.2">
      <c r="B21" s="207"/>
      <c r="C21" s="198"/>
      <c r="D21" s="110" t="s">
        <v>32</v>
      </c>
      <c r="E21" s="28">
        <f>SUM(E13:E20)</f>
        <v>72</v>
      </c>
      <c r="F21" s="27"/>
      <c r="G21" s="28"/>
      <c r="H21" s="27"/>
      <c r="I21" s="28"/>
      <c r="J21" s="27"/>
      <c r="K21" s="28"/>
    </row>
    <row r="22" spans="2:11" ht="15.75" customHeight="1" x14ac:dyDescent="0.2">
      <c r="B22" s="179" t="s">
        <v>33</v>
      </c>
      <c r="C22" s="196" t="s">
        <v>34</v>
      </c>
      <c r="D22" s="12" t="s">
        <v>35</v>
      </c>
      <c r="E22" s="9">
        <v>14</v>
      </c>
      <c r="F22" s="144" t="s">
        <v>36</v>
      </c>
      <c r="G22" s="154">
        <v>3</v>
      </c>
      <c r="H22" s="12" t="s">
        <v>37</v>
      </c>
      <c r="I22" s="9">
        <v>10</v>
      </c>
      <c r="J22" s="12" t="s">
        <v>38</v>
      </c>
      <c r="K22" s="9">
        <v>10</v>
      </c>
    </row>
    <row r="23" spans="2:11" ht="15.75" customHeight="1" x14ac:dyDescent="0.2">
      <c r="B23" s="206"/>
      <c r="C23" s="197"/>
      <c r="D23" s="151" t="s">
        <v>39</v>
      </c>
      <c r="E23" s="152">
        <v>10</v>
      </c>
      <c r="F23" s="194"/>
      <c r="G23" s="202"/>
      <c r="H23" s="151" t="s">
        <v>40</v>
      </c>
      <c r="I23" s="152">
        <v>10</v>
      </c>
      <c r="J23" s="149" t="s">
        <v>41</v>
      </c>
      <c r="K23" s="150">
        <v>8</v>
      </c>
    </row>
    <row r="24" spans="2:11" ht="15.75" customHeight="1" x14ac:dyDescent="0.2">
      <c r="B24" s="206"/>
      <c r="C24" s="197"/>
      <c r="D24" s="151" t="s">
        <v>42</v>
      </c>
      <c r="E24" s="152">
        <v>10</v>
      </c>
      <c r="F24" s="187"/>
      <c r="G24" s="189"/>
      <c r="H24" s="214"/>
      <c r="I24" s="215"/>
      <c r="J24" s="149" t="s">
        <v>43</v>
      </c>
      <c r="K24" s="150">
        <v>12</v>
      </c>
    </row>
    <row r="25" spans="2:11" ht="15.75" customHeight="1" x14ac:dyDescent="0.2">
      <c r="B25" s="206"/>
      <c r="C25" s="197"/>
      <c r="D25" s="151" t="s">
        <v>44</v>
      </c>
      <c r="E25" s="152">
        <v>10</v>
      </c>
      <c r="F25" s="187"/>
      <c r="G25" s="189"/>
      <c r="H25" s="187"/>
      <c r="I25" s="189"/>
      <c r="J25" s="149" t="s">
        <v>433</v>
      </c>
      <c r="K25" s="150">
        <v>10</v>
      </c>
    </row>
    <row r="26" spans="2:11" ht="15.75" customHeight="1" x14ac:dyDescent="0.2">
      <c r="B26" s="206"/>
      <c r="C26" s="197"/>
      <c r="D26" s="151" t="s">
        <v>45</v>
      </c>
      <c r="E26" s="152">
        <v>10</v>
      </c>
      <c r="F26" s="187"/>
      <c r="G26" s="189"/>
      <c r="H26" s="187"/>
      <c r="I26" s="189"/>
      <c r="J26" s="15"/>
      <c r="K26" s="10"/>
    </row>
    <row r="27" spans="2:11" ht="15.75" customHeight="1" x14ac:dyDescent="0.2">
      <c r="B27" s="207"/>
      <c r="C27" s="198"/>
      <c r="D27" s="110" t="s">
        <v>46</v>
      </c>
      <c r="E27" s="28">
        <f>SUM(E22:E26)</f>
        <v>54</v>
      </c>
      <c r="F27" s="27"/>
      <c r="G27" s="28"/>
      <c r="H27" s="110" t="s">
        <v>47</v>
      </c>
      <c r="I27" s="28">
        <f>SUM(I22:I26)</f>
        <v>20</v>
      </c>
      <c r="J27" s="110" t="s">
        <v>48</v>
      </c>
      <c r="K27" s="28">
        <f>K22</f>
        <v>10</v>
      </c>
    </row>
    <row r="28" spans="2:11" ht="15.75" customHeight="1" x14ac:dyDescent="0.2">
      <c r="B28" s="179" t="s">
        <v>49</v>
      </c>
      <c r="C28" s="196">
        <v>32</v>
      </c>
      <c r="D28" s="12" t="s">
        <v>428</v>
      </c>
      <c r="E28" s="9">
        <v>12</v>
      </c>
      <c r="F28" s="144" t="s">
        <v>425</v>
      </c>
      <c r="G28" s="154">
        <v>8</v>
      </c>
      <c r="H28" s="191"/>
      <c r="I28" s="190"/>
      <c r="J28" s="191"/>
      <c r="K28" s="190"/>
    </row>
    <row r="29" spans="2:11" ht="15.75" customHeight="1" x14ac:dyDescent="0.2">
      <c r="B29" s="206"/>
      <c r="C29" s="197"/>
      <c r="D29" s="151" t="s">
        <v>50</v>
      </c>
      <c r="E29" s="152">
        <v>12</v>
      </c>
      <c r="F29" s="149" t="s">
        <v>51</v>
      </c>
      <c r="G29" s="150">
        <v>8</v>
      </c>
      <c r="H29" s="187"/>
      <c r="I29" s="189"/>
      <c r="J29" s="187"/>
      <c r="K29" s="189"/>
    </row>
    <row r="30" spans="2:11" ht="15.75" customHeight="1" x14ac:dyDescent="0.2">
      <c r="B30" s="206"/>
      <c r="C30" s="197"/>
      <c r="D30" s="151" t="s">
        <v>430</v>
      </c>
      <c r="E30" s="152">
        <v>13</v>
      </c>
      <c r="F30" s="149" t="s">
        <v>52</v>
      </c>
      <c r="G30" s="150">
        <v>8</v>
      </c>
      <c r="H30" s="187"/>
      <c r="I30" s="189"/>
      <c r="J30" s="187"/>
      <c r="K30" s="189"/>
    </row>
    <row r="31" spans="2:11" ht="15.75" customHeight="1" x14ac:dyDescent="0.2">
      <c r="B31" s="206"/>
      <c r="C31" s="197"/>
      <c r="D31" s="151" t="s">
        <v>431</v>
      </c>
      <c r="E31" s="152">
        <v>13</v>
      </c>
      <c r="F31" s="149" t="s">
        <v>53</v>
      </c>
      <c r="G31" s="150">
        <v>10</v>
      </c>
      <c r="H31" s="187"/>
      <c r="I31" s="189"/>
      <c r="J31" s="187"/>
      <c r="K31" s="189"/>
    </row>
    <row r="32" spans="2:11" ht="15.75" customHeight="1" x14ac:dyDescent="0.2">
      <c r="B32" s="206"/>
      <c r="C32" s="197"/>
      <c r="D32" s="214"/>
      <c r="E32" s="215"/>
      <c r="F32" s="149" t="s">
        <v>426</v>
      </c>
      <c r="G32" s="150">
        <v>10</v>
      </c>
      <c r="H32" s="187"/>
      <c r="I32" s="189"/>
      <c r="J32" s="187"/>
      <c r="K32" s="189"/>
    </row>
    <row r="33" spans="2:11" ht="15.75" customHeight="1" x14ac:dyDescent="0.2">
      <c r="B33" s="206"/>
      <c r="C33" s="197"/>
      <c r="D33" s="187"/>
      <c r="E33" s="189"/>
      <c r="F33" s="35" t="s">
        <v>454</v>
      </c>
      <c r="G33" s="150">
        <v>12</v>
      </c>
      <c r="H33" s="187"/>
      <c r="I33" s="189"/>
      <c r="J33" s="187"/>
      <c r="K33" s="189"/>
    </row>
    <row r="34" spans="2:11" ht="15.75" customHeight="1" x14ac:dyDescent="0.2">
      <c r="B34" s="206"/>
      <c r="C34" s="197"/>
      <c r="D34" s="187"/>
      <c r="E34" s="189"/>
      <c r="F34" s="149" t="s">
        <v>54</v>
      </c>
      <c r="G34" s="150">
        <v>10</v>
      </c>
      <c r="H34" s="187"/>
      <c r="I34" s="189"/>
      <c r="J34" s="187"/>
      <c r="K34" s="189"/>
    </row>
    <row r="35" spans="2:11" ht="15.75" customHeight="1" x14ac:dyDescent="0.2">
      <c r="B35" s="207"/>
      <c r="C35" s="198"/>
      <c r="D35" s="110" t="s">
        <v>55</v>
      </c>
      <c r="E35" s="28">
        <f>SUM(E28:E34)</f>
        <v>50</v>
      </c>
      <c r="F35" s="27"/>
      <c r="G35" s="28"/>
      <c r="H35" s="27"/>
      <c r="I35" s="28"/>
      <c r="J35" s="27"/>
      <c r="K35" s="28"/>
    </row>
    <row r="36" spans="2:11" ht="15.75" customHeight="1" x14ac:dyDescent="0.2">
      <c r="B36" s="179" t="s">
        <v>56</v>
      </c>
      <c r="C36" s="196">
        <v>20</v>
      </c>
      <c r="D36" s="12" t="s">
        <v>57</v>
      </c>
      <c r="E36" s="108">
        <v>8</v>
      </c>
      <c r="F36" s="13" t="s">
        <v>58</v>
      </c>
      <c r="G36" s="14">
        <v>7</v>
      </c>
      <c r="H36" s="220"/>
      <c r="I36" s="190"/>
      <c r="J36" s="191"/>
      <c r="K36" s="190"/>
    </row>
    <row r="37" spans="2:11" ht="15.75" customHeight="1" x14ac:dyDescent="0.2">
      <c r="B37" s="206"/>
      <c r="C37" s="197"/>
      <c r="D37" s="214"/>
      <c r="E37" s="216"/>
      <c r="F37" s="20" t="s">
        <v>451</v>
      </c>
      <c r="G37" s="44">
        <v>10</v>
      </c>
      <c r="H37" s="217"/>
      <c r="I37" s="189"/>
      <c r="J37" s="187"/>
      <c r="K37" s="189"/>
    </row>
    <row r="38" spans="2:11" ht="15.75" customHeight="1" x14ac:dyDescent="0.2">
      <c r="B38" s="206"/>
      <c r="C38" s="197"/>
      <c r="D38" s="187"/>
      <c r="E38" s="217"/>
      <c r="F38" s="149" t="s">
        <v>450</v>
      </c>
      <c r="G38" s="150">
        <v>8</v>
      </c>
      <c r="H38" s="217"/>
      <c r="I38" s="189"/>
      <c r="J38" s="187"/>
      <c r="K38" s="189"/>
    </row>
    <row r="39" spans="2:11" s="22" customFormat="1" ht="15.75" customHeight="1" x14ac:dyDescent="0.2">
      <c r="B39" s="206"/>
      <c r="C39" s="197"/>
      <c r="D39" s="187"/>
      <c r="E39" s="217"/>
      <c r="F39" s="149" t="s">
        <v>449</v>
      </c>
      <c r="G39" s="150">
        <v>6</v>
      </c>
      <c r="H39" s="217"/>
      <c r="I39" s="189"/>
      <c r="J39" s="187"/>
      <c r="K39" s="189"/>
    </row>
    <row r="40" spans="2:11" ht="15.75" customHeight="1" x14ac:dyDescent="0.2">
      <c r="B40" s="206"/>
      <c r="C40" s="197"/>
      <c r="D40" s="187"/>
      <c r="E40" s="217"/>
      <c r="F40" s="149" t="s">
        <v>59</v>
      </c>
      <c r="G40" s="150">
        <v>4</v>
      </c>
      <c r="H40" s="217"/>
      <c r="I40" s="189"/>
      <c r="J40" s="187"/>
      <c r="K40" s="189"/>
    </row>
    <row r="41" spans="2:11" ht="15.75" customHeight="1" x14ac:dyDescent="0.2">
      <c r="B41" s="206"/>
      <c r="C41" s="197"/>
      <c r="D41" s="187"/>
      <c r="E41" s="217"/>
      <c r="F41" s="149" t="s">
        <v>60</v>
      </c>
      <c r="G41" s="150">
        <v>8</v>
      </c>
      <c r="H41" s="217"/>
      <c r="I41" s="189"/>
      <c r="J41" s="187"/>
      <c r="K41" s="189"/>
    </row>
    <row r="42" spans="2:11" ht="15.75" customHeight="1" x14ac:dyDescent="0.2">
      <c r="B42" s="206"/>
      <c r="C42" s="197"/>
      <c r="D42" s="187"/>
      <c r="E42" s="217"/>
      <c r="F42" s="149" t="s">
        <v>61</v>
      </c>
      <c r="G42" s="150">
        <v>8</v>
      </c>
      <c r="H42" s="217"/>
      <c r="I42" s="189"/>
      <c r="J42" s="187"/>
      <c r="K42" s="189"/>
    </row>
    <row r="43" spans="2:11" ht="15.75" customHeight="1" x14ac:dyDescent="0.2">
      <c r="B43" s="206"/>
      <c r="C43" s="197"/>
      <c r="D43" s="187"/>
      <c r="E43" s="217"/>
      <c r="F43" s="149" t="s">
        <v>62</v>
      </c>
      <c r="G43" s="150">
        <v>8</v>
      </c>
      <c r="H43" s="217"/>
      <c r="I43" s="189"/>
      <c r="J43" s="187"/>
      <c r="K43" s="189"/>
    </row>
    <row r="44" spans="2:11" ht="15.75" customHeight="1" x14ac:dyDescent="0.2">
      <c r="B44" s="206"/>
      <c r="C44" s="197"/>
      <c r="D44" s="187"/>
      <c r="E44" s="217"/>
      <c r="F44" s="149" t="s">
        <v>63</v>
      </c>
      <c r="G44" s="150">
        <v>8</v>
      </c>
      <c r="H44" s="217"/>
      <c r="I44" s="189"/>
      <c r="J44" s="187"/>
      <c r="K44" s="189"/>
    </row>
    <row r="45" spans="2:11" s="22" customFormat="1" ht="15.75" customHeight="1" x14ac:dyDescent="0.2">
      <c r="B45" s="206"/>
      <c r="C45" s="197"/>
      <c r="D45" s="187"/>
      <c r="E45" s="217"/>
      <c r="F45" s="158" t="s">
        <v>478</v>
      </c>
      <c r="G45" s="157">
        <v>8</v>
      </c>
      <c r="H45" s="217"/>
      <c r="I45" s="189"/>
      <c r="J45" s="187"/>
      <c r="K45" s="189"/>
    </row>
    <row r="46" spans="2:11" ht="15.75" customHeight="1" x14ac:dyDescent="0.2">
      <c r="B46" s="206"/>
      <c r="C46" s="197"/>
      <c r="D46" s="187"/>
      <c r="E46" s="217"/>
      <c r="F46" s="149" t="s">
        <v>64</v>
      </c>
      <c r="G46" s="150">
        <v>6</v>
      </c>
      <c r="H46" s="217"/>
      <c r="I46" s="189"/>
      <c r="J46" s="187"/>
      <c r="K46" s="189"/>
    </row>
    <row r="47" spans="2:11" ht="15.75" customHeight="1" x14ac:dyDescent="0.2">
      <c r="B47" s="206"/>
      <c r="C47" s="197"/>
      <c r="D47" s="187"/>
      <c r="E47" s="217"/>
      <c r="F47" s="149" t="s">
        <v>65</v>
      </c>
      <c r="G47" s="150">
        <v>8</v>
      </c>
      <c r="H47" s="217"/>
      <c r="I47" s="189"/>
      <c r="J47" s="187"/>
      <c r="K47" s="189"/>
    </row>
    <row r="48" spans="2:11" ht="15.75" customHeight="1" x14ac:dyDescent="0.2">
      <c r="B48" s="207"/>
      <c r="C48" s="198"/>
      <c r="D48" s="110" t="s">
        <v>66</v>
      </c>
      <c r="E48" s="105">
        <f>SUM(E36:E47)</f>
        <v>8</v>
      </c>
      <c r="F48" s="110" t="s">
        <v>67</v>
      </c>
      <c r="G48" s="28">
        <f>G36+G37</f>
        <v>17</v>
      </c>
      <c r="H48" s="109"/>
      <c r="I48" s="28"/>
      <c r="J48" s="27"/>
      <c r="K48" s="28"/>
    </row>
    <row r="49" spans="2:11" ht="15.75" customHeight="1" x14ac:dyDescent="0.2">
      <c r="B49" s="179" t="s">
        <v>68</v>
      </c>
      <c r="C49" s="196">
        <v>4</v>
      </c>
      <c r="D49" s="12" t="s">
        <v>69</v>
      </c>
      <c r="E49" s="9">
        <v>6</v>
      </c>
      <c r="F49" s="12"/>
      <c r="G49" s="9"/>
      <c r="H49" s="148"/>
      <c r="I49" s="147"/>
      <c r="J49" s="148"/>
      <c r="K49" s="147"/>
    </row>
    <row r="50" spans="2:11" ht="15.75" customHeight="1" x14ac:dyDescent="0.2">
      <c r="B50" s="207"/>
      <c r="C50" s="198"/>
      <c r="D50" s="110" t="s">
        <v>70</v>
      </c>
      <c r="E50" s="28">
        <f>SUM(E49)</f>
        <v>6</v>
      </c>
      <c r="F50" s="27"/>
      <c r="G50" s="28"/>
      <c r="H50" s="27"/>
      <c r="I50" s="28"/>
      <c r="J50" s="27"/>
      <c r="K50" s="28"/>
    </row>
    <row r="51" spans="2:11" ht="15.75" customHeight="1" x14ac:dyDescent="0.2">
      <c r="B51" s="179" t="s">
        <v>429</v>
      </c>
      <c r="C51" s="196">
        <v>18</v>
      </c>
      <c r="D51" s="12" t="s">
        <v>71</v>
      </c>
      <c r="E51" s="9">
        <v>9</v>
      </c>
      <c r="F51" s="144" t="s">
        <v>72</v>
      </c>
      <c r="G51" s="154">
        <v>8</v>
      </c>
      <c r="H51" s="13" t="s">
        <v>73</v>
      </c>
      <c r="I51" s="14">
        <v>8</v>
      </c>
      <c r="J51" s="186"/>
      <c r="K51" s="219"/>
    </row>
    <row r="52" spans="2:11" ht="15.75" customHeight="1" x14ac:dyDescent="0.2">
      <c r="B52" s="206"/>
      <c r="C52" s="197"/>
      <c r="D52" s="151" t="s">
        <v>74</v>
      </c>
      <c r="E52" s="152">
        <v>9</v>
      </c>
      <c r="F52" s="35" t="s">
        <v>436</v>
      </c>
      <c r="G52" s="150">
        <v>4</v>
      </c>
      <c r="H52" s="194"/>
      <c r="I52" s="195"/>
      <c r="J52" s="187"/>
      <c r="K52" s="189"/>
    </row>
    <row r="53" spans="2:11" ht="15.75" customHeight="1" x14ac:dyDescent="0.2">
      <c r="B53" s="206"/>
      <c r="C53" s="197"/>
      <c r="D53" s="151"/>
      <c r="E53" s="152"/>
      <c r="F53" s="149" t="s">
        <v>75</v>
      </c>
      <c r="G53" s="150">
        <v>13</v>
      </c>
      <c r="H53" s="187"/>
      <c r="I53" s="189"/>
      <c r="J53" s="187"/>
      <c r="K53" s="189"/>
    </row>
    <row r="54" spans="2:11" ht="15.75" customHeight="1" x14ac:dyDescent="0.2">
      <c r="B54" s="207"/>
      <c r="C54" s="198"/>
      <c r="D54" s="110" t="s">
        <v>76</v>
      </c>
      <c r="E54" s="28">
        <f>SUM(E51:E53)</f>
        <v>18</v>
      </c>
      <c r="F54" s="27"/>
      <c r="G54" s="28"/>
      <c r="H54" s="110" t="s">
        <v>77</v>
      </c>
      <c r="I54" s="28">
        <f>SUM(I51:I53)</f>
        <v>8</v>
      </c>
      <c r="J54" s="27"/>
      <c r="K54" s="28"/>
    </row>
    <row r="55" spans="2:11" ht="15.75" customHeight="1" x14ac:dyDescent="0.2">
      <c r="B55" s="179" t="s">
        <v>462</v>
      </c>
      <c r="C55" s="196">
        <v>20</v>
      </c>
      <c r="D55" s="12" t="s">
        <v>78</v>
      </c>
      <c r="E55" s="9">
        <v>10</v>
      </c>
      <c r="F55" s="186"/>
      <c r="G55" s="188"/>
      <c r="H55" s="186"/>
      <c r="I55" s="188"/>
      <c r="J55" s="186"/>
      <c r="K55" s="188"/>
    </row>
    <row r="56" spans="2:11" ht="15.75" customHeight="1" x14ac:dyDescent="0.2">
      <c r="B56" s="206"/>
      <c r="C56" s="197"/>
      <c r="D56" s="151" t="s">
        <v>79</v>
      </c>
      <c r="E56" s="152">
        <v>10</v>
      </c>
      <c r="F56" s="187"/>
      <c r="G56" s="189"/>
      <c r="H56" s="187"/>
      <c r="I56" s="189"/>
      <c r="J56" s="187"/>
      <c r="K56" s="189"/>
    </row>
    <row r="57" spans="2:11" ht="15.75" customHeight="1" x14ac:dyDescent="0.2">
      <c r="B57" s="207"/>
      <c r="C57" s="198"/>
      <c r="D57" s="110" t="s">
        <v>80</v>
      </c>
      <c r="E57" s="28">
        <f>SUM(E55:E56)</f>
        <v>20</v>
      </c>
      <c r="F57" s="27"/>
      <c r="G57" s="28"/>
      <c r="H57" s="27"/>
      <c r="I57" s="28"/>
      <c r="J57" s="27"/>
      <c r="K57" s="28"/>
    </row>
    <row r="58" spans="2:11" ht="15.75" customHeight="1" x14ac:dyDescent="0.2">
      <c r="B58" s="179" t="s">
        <v>81</v>
      </c>
      <c r="C58" s="196">
        <v>10</v>
      </c>
      <c r="D58" s="12" t="s">
        <v>82</v>
      </c>
      <c r="E58" s="9">
        <v>8</v>
      </c>
      <c r="F58" s="144" t="s">
        <v>83</v>
      </c>
      <c r="G58" s="154">
        <v>8</v>
      </c>
      <c r="H58" s="186"/>
      <c r="I58" s="188"/>
      <c r="J58" s="186"/>
      <c r="K58" s="188"/>
    </row>
    <row r="59" spans="2:11" ht="15.75" customHeight="1" x14ac:dyDescent="0.2">
      <c r="B59" s="206"/>
      <c r="C59" s="197"/>
      <c r="D59" s="20" t="s">
        <v>452</v>
      </c>
      <c r="E59" s="152">
        <v>8</v>
      </c>
      <c r="F59" s="149"/>
      <c r="G59" s="150"/>
      <c r="H59" s="187"/>
      <c r="I59" s="189"/>
      <c r="J59" s="187"/>
      <c r="K59" s="189"/>
    </row>
    <row r="60" spans="2:11" ht="15.75" customHeight="1" x14ac:dyDescent="0.2">
      <c r="B60" s="207"/>
      <c r="C60" s="198"/>
      <c r="D60" s="110" t="s">
        <v>84</v>
      </c>
      <c r="E60" s="28">
        <f>SUM(E58:E59)</f>
        <v>16</v>
      </c>
      <c r="F60" s="27"/>
      <c r="G60" s="28"/>
      <c r="H60" s="27"/>
      <c r="I60" s="28"/>
      <c r="J60" s="27"/>
      <c r="K60" s="28"/>
    </row>
    <row r="61" spans="2:11" ht="15.75" customHeight="1" x14ac:dyDescent="0.2">
      <c r="B61" s="179" t="s">
        <v>85</v>
      </c>
      <c r="C61" s="199">
        <v>8</v>
      </c>
      <c r="D61" s="191"/>
      <c r="E61" s="190"/>
      <c r="F61" s="144" t="s">
        <v>427</v>
      </c>
      <c r="G61" s="154">
        <v>7</v>
      </c>
      <c r="H61" s="191"/>
      <c r="I61" s="190"/>
      <c r="J61" s="191"/>
      <c r="K61" s="190"/>
    </row>
    <row r="62" spans="2:11" ht="15.75" customHeight="1" x14ac:dyDescent="0.2">
      <c r="B62" s="180"/>
      <c r="C62" s="200"/>
      <c r="D62" s="193"/>
      <c r="E62" s="192"/>
      <c r="F62" s="149" t="s">
        <v>86</v>
      </c>
      <c r="G62" s="150">
        <v>7</v>
      </c>
      <c r="H62" s="193"/>
      <c r="I62" s="192"/>
      <c r="J62" s="193"/>
      <c r="K62" s="192"/>
    </row>
    <row r="63" spans="2:11" ht="15.75" customHeight="1" x14ac:dyDescent="0.2">
      <c r="B63" s="180"/>
      <c r="C63" s="200"/>
      <c r="D63" s="193"/>
      <c r="E63" s="192"/>
      <c r="F63" s="149" t="s">
        <v>87</v>
      </c>
      <c r="G63" s="150">
        <v>8</v>
      </c>
      <c r="H63" s="193"/>
      <c r="I63" s="192"/>
      <c r="J63" s="193"/>
      <c r="K63" s="192"/>
    </row>
    <row r="64" spans="2:11" ht="15.75" customHeight="1" x14ac:dyDescent="0.2">
      <c r="B64" s="180"/>
      <c r="C64" s="200"/>
      <c r="D64" s="193"/>
      <c r="E64" s="192"/>
      <c r="F64" s="149" t="s">
        <v>88</v>
      </c>
      <c r="G64" s="150">
        <v>3</v>
      </c>
      <c r="H64" s="193"/>
      <c r="I64" s="192"/>
      <c r="J64" s="193"/>
      <c r="K64" s="192"/>
    </row>
    <row r="65" spans="1:11" ht="15.75" customHeight="1" x14ac:dyDescent="0.2">
      <c r="B65" s="181"/>
      <c r="C65" s="201"/>
      <c r="D65" s="110" t="s">
        <v>89</v>
      </c>
      <c r="E65" s="28">
        <f>SUM(E61:E64)</f>
        <v>0</v>
      </c>
      <c r="F65" s="110" t="s">
        <v>90</v>
      </c>
      <c r="G65" s="28">
        <v>8</v>
      </c>
      <c r="H65" s="27"/>
      <c r="I65" s="28"/>
      <c r="J65" s="27"/>
      <c r="K65" s="28"/>
    </row>
    <row r="66" spans="1:11" ht="15.75" customHeight="1" x14ac:dyDescent="0.2">
      <c r="B66" s="179" t="s">
        <v>91</v>
      </c>
      <c r="C66" s="196">
        <v>56</v>
      </c>
      <c r="D66" s="12" t="s">
        <v>92</v>
      </c>
      <c r="E66" s="9">
        <v>6</v>
      </c>
      <c r="F66" s="144" t="s">
        <v>432</v>
      </c>
      <c r="G66" s="154">
        <v>3</v>
      </c>
      <c r="H66" s="191"/>
      <c r="I66" s="190"/>
      <c r="J66" s="191"/>
      <c r="K66" s="190"/>
    </row>
    <row r="67" spans="1:11" ht="15.75" customHeight="1" x14ac:dyDescent="0.2">
      <c r="B67" s="206"/>
      <c r="C67" s="197"/>
      <c r="D67" s="151" t="s">
        <v>93</v>
      </c>
      <c r="E67" s="152">
        <v>20</v>
      </c>
      <c r="F67" s="194"/>
      <c r="G67" s="202"/>
      <c r="H67" s="187"/>
      <c r="I67" s="189"/>
      <c r="J67" s="187"/>
      <c r="K67" s="189"/>
    </row>
    <row r="68" spans="1:11" ht="15.75" customHeight="1" x14ac:dyDescent="0.2">
      <c r="B68" s="206"/>
      <c r="C68" s="197"/>
      <c r="D68" s="151" t="s">
        <v>94</v>
      </c>
      <c r="E68" s="152">
        <v>30</v>
      </c>
      <c r="F68" s="187"/>
      <c r="G68" s="189"/>
      <c r="H68" s="187"/>
      <c r="I68" s="189"/>
      <c r="J68" s="187"/>
      <c r="K68" s="189"/>
    </row>
    <row r="69" spans="1:11" ht="15.75" customHeight="1" x14ac:dyDescent="0.2">
      <c r="B69" s="207"/>
      <c r="C69" s="198"/>
      <c r="D69" s="110" t="s">
        <v>95</v>
      </c>
      <c r="E69" s="28">
        <f>SUM(E66:E68)</f>
        <v>56</v>
      </c>
      <c r="F69" s="27"/>
      <c r="G69" s="28"/>
      <c r="H69" s="27"/>
      <c r="I69" s="28"/>
      <c r="J69" s="27"/>
      <c r="K69" s="28"/>
    </row>
    <row r="70" spans="1:11" ht="15.75" customHeight="1" x14ac:dyDescent="0.2">
      <c r="B70" s="29" t="s">
        <v>96</v>
      </c>
      <c r="C70" s="34">
        <f>SUM(C5:C69)+70</f>
        <v>388</v>
      </c>
      <c r="D70" s="29" t="s">
        <v>97</v>
      </c>
      <c r="E70" s="30">
        <f>E69+E65+E60+E57+E54+E50+E48+E35+E27+E21+E12</f>
        <v>382</v>
      </c>
      <c r="F70" s="29" t="s">
        <v>98</v>
      </c>
      <c r="G70" s="30">
        <f>G69+G65+G60+G57+G54+G50+G48+G35+G27+G21+G12</f>
        <v>25</v>
      </c>
      <c r="H70" s="29" t="s">
        <v>99</v>
      </c>
      <c r="I70" s="30">
        <f>I69+I65+I60+I57+I54+I50+I48+I35+I27+I21+I12</f>
        <v>28</v>
      </c>
      <c r="J70" s="29" t="s">
        <v>100</v>
      </c>
      <c r="K70" s="30">
        <f>K69+K65+K60+K57+K54+K50+K48+K35+K27+K21+K12</f>
        <v>10</v>
      </c>
    </row>
    <row r="71" spans="1:11" ht="15.75" customHeight="1" x14ac:dyDescent="0.2">
      <c r="B71" s="3"/>
      <c r="C71" s="3"/>
      <c r="I71" s="3"/>
    </row>
    <row r="72" spans="1:11" ht="15.75" customHeight="1" x14ac:dyDescent="0.2">
      <c r="B72" s="221" t="s">
        <v>435</v>
      </c>
      <c r="C72" s="222"/>
      <c r="E72" s="23" t="s">
        <v>101</v>
      </c>
      <c r="F72" s="22"/>
      <c r="G72" s="22"/>
      <c r="H72" s="22"/>
      <c r="I72" s="22"/>
    </row>
    <row r="73" spans="1:11" ht="15.75" customHeight="1" x14ac:dyDescent="0.2">
      <c r="B73" s="42" t="s">
        <v>102</v>
      </c>
      <c r="C73" s="24">
        <f>E70</f>
        <v>382</v>
      </c>
      <c r="E73" s="182" t="s">
        <v>447</v>
      </c>
      <c r="F73" s="182"/>
      <c r="G73" s="182"/>
      <c r="H73" s="182"/>
      <c r="I73" s="182"/>
      <c r="J73" s="182"/>
      <c r="K73" s="182"/>
    </row>
    <row r="74" spans="1:11" ht="15.75" customHeight="1" x14ac:dyDescent="0.2">
      <c r="B74" s="39" t="s">
        <v>103</v>
      </c>
      <c r="C74" s="21">
        <f>G70</f>
        <v>25</v>
      </c>
      <c r="D74" s="3" t="s">
        <v>104</v>
      </c>
      <c r="E74" s="183" t="s">
        <v>466</v>
      </c>
      <c r="F74" s="183"/>
      <c r="G74" s="183"/>
      <c r="H74" s="183"/>
      <c r="I74" s="183"/>
      <c r="J74" s="183"/>
      <c r="K74" s="183"/>
    </row>
    <row r="75" spans="1:11" ht="15.75" customHeight="1" x14ac:dyDescent="0.2">
      <c r="B75" s="39" t="s">
        <v>105</v>
      </c>
      <c r="C75" s="21">
        <f>I70</f>
        <v>28</v>
      </c>
      <c r="E75" s="183"/>
      <c r="F75" s="183"/>
      <c r="G75" s="183"/>
      <c r="H75" s="183"/>
      <c r="I75" s="183"/>
      <c r="J75" s="183"/>
      <c r="K75" s="183"/>
    </row>
    <row r="76" spans="1:11" ht="15.75" customHeight="1" x14ac:dyDescent="0.2">
      <c r="B76" s="43" t="s">
        <v>106</v>
      </c>
      <c r="C76" s="26">
        <f>K70</f>
        <v>10</v>
      </c>
      <c r="D76" s="3" t="s">
        <v>107</v>
      </c>
      <c r="E76" s="184" t="s">
        <v>457</v>
      </c>
      <c r="F76" s="185"/>
      <c r="G76" s="185"/>
      <c r="H76" s="185"/>
      <c r="I76" s="185"/>
      <c r="J76" s="185"/>
      <c r="K76" s="185"/>
    </row>
    <row r="77" spans="1:11" ht="15.75" customHeight="1" x14ac:dyDescent="0.2">
      <c r="B77" s="40" t="s">
        <v>108</v>
      </c>
      <c r="C77" s="41">
        <f>C73+C74+C75+C76</f>
        <v>445</v>
      </c>
      <c r="E77" s="185"/>
      <c r="F77" s="185"/>
      <c r="G77" s="185"/>
      <c r="H77" s="185"/>
      <c r="I77" s="185"/>
      <c r="J77" s="185"/>
      <c r="K77" s="185"/>
    </row>
    <row r="78" spans="1:11" ht="15.75" customHeight="1" x14ac:dyDescent="0.2">
      <c r="E78" s="22"/>
      <c r="F78" s="22"/>
      <c r="G78" s="22"/>
      <c r="H78" s="22"/>
      <c r="I78" s="22"/>
    </row>
    <row r="79" spans="1:11" ht="15.75" customHeight="1" x14ac:dyDescent="0.2">
      <c r="A79" s="38" t="s">
        <v>104</v>
      </c>
      <c r="B79" s="37" t="s">
        <v>461</v>
      </c>
    </row>
    <row r="80" spans="1:11" s="22" customFormat="1" ht="15.75" customHeight="1" x14ac:dyDescent="0.2"/>
    <row r="81" spans="2:11" ht="15.75" customHeight="1" x14ac:dyDescent="0.2">
      <c r="B81" s="114" t="s">
        <v>448</v>
      </c>
    </row>
    <row r="82" spans="2:11" ht="15.75" customHeight="1" x14ac:dyDescent="0.2">
      <c r="B82" s="97" t="s">
        <v>470</v>
      </c>
    </row>
    <row r="83" spans="2:11" ht="15.75" customHeight="1" x14ac:dyDescent="0.2">
      <c r="B83" s="184" t="s">
        <v>475</v>
      </c>
      <c r="C83" s="184"/>
      <c r="D83" s="184"/>
      <c r="E83" s="184"/>
      <c r="F83" s="184"/>
      <c r="G83" s="184"/>
      <c r="H83" s="184"/>
      <c r="I83" s="184"/>
      <c r="J83" s="184"/>
      <c r="K83" s="184"/>
    </row>
    <row r="84" spans="2:11" s="22" customFormat="1" ht="15.75" customHeight="1" x14ac:dyDescent="0.2">
      <c r="B84" s="184"/>
      <c r="C84" s="184"/>
      <c r="D84" s="184"/>
      <c r="E84" s="184"/>
      <c r="F84" s="184"/>
      <c r="G84" s="184"/>
      <c r="H84" s="184"/>
      <c r="I84" s="184"/>
      <c r="J84" s="184"/>
      <c r="K84" s="184"/>
    </row>
    <row r="85" spans="2:11" ht="15.75" customHeight="1" x14ac:dyDescent="0.2">
      <c r="B85" s="218" t="s">
        <v>474</v>
      </c>
      <c r="C85" s="218"/>
      <c r="D85" s="218"/>
      <c r="E85" s="218"/>
      <c r="F85" s="218"/>
      <c r="G85" s="218"/>
      <c r="H85" s="218"/>
      <c r="I85" s="218"/>
      <c r="J85" s="218"/>
      <c r="K85" s="218"/>
    </row>
    <row r="86" spans="2:11" ht="15.75" customHeight="1" x14ac:dyDescent="0.2">
      <c r="B86" s="218"/>
      <c r="C86" s="218"/>
      <c r="D86" s="218"/>
      <c r="E86" s="218"/>
      <c r="F86" s="218"/>
      <c r="G86" s="218"/>
      <c r="H86" s="218"/>
      <c r="I86" s="218"/>
      <c r="J86" s="218"/>
      <c r="K86" s="218"/>
    </row>
    <row r="87" spans="2:11" ht="15.75" customHeight="1" x14ac:dyDescent="0.2">
      <c r="B87" s="97" t="s">
        <v>472</v>
      </c>
    </row>
    <row r="88" spans="2:11" ht="15.75" customHeight="1" x14ac:dyDescent="0.2">
      <c r="B88" s="97" t="s">
        <v>463</v>
      </c>
      <c r="C88" s="22"/>
      <c r="D88" s="22"/>
      <c r="E88" s="22"/>
      <c r="F88" s="22"/>
      <c r="G88" s="22"/>
      <c r="H88" s="22"/>
      <c r="I88" s="22"/>
      <c r="J88" s="22"/>
      <c r="K88" s="22"/>
    </row>
    <row r="89" spans="2:11" ht="15.75" customHeight="1" x14ac:dyDescent="0.2">
      <c r="B89" s="218" t="s">
        <v>467</v>
      </c>
      <c r="C89" s="218"/>
      <c r="D89" s="218"/>
      <c r="E89" s="218"/>
      <c r="F89" s="218"/>
      <c r="G89" s="218"/>
      <c r="H89" s="218"/>
      <c r="I89" s="218"/>
      <c r="J89" s="218"/>
      <c r="K89" s="218"/>
    </row>
    <row r="90" spans="2:11" s="22" customFormat="1" ht="15.75" customHeight="1" x14ac:dyDescent="0.2">
      <c r="B90" s="218"/>
      <c r="C90" s="218"/>
      <c r="D90" s="218"/>
      <c r="E90" s="218"/>
      <c r="F90" s="218"/>
      <c r="G90" s="218"/>
      <c r="H90" s="218"/>
      <c r="I90" s="218"/>
      <c r="J90" s="218"/>
      <c r="K90" s="218"/>
    </row>
    <row r="91" spans="2:11" ht="15.75" customHeight="1" x14ac:dyDescent="0.2">
      <c r="B91" s="184" t="s">
        <v>476</v>
      </c>
      <c r="C91" s="184"/>
      <c r="D91" s="184"/>
      <c r="E91" s="184"/>
      <c r="F91" s="184"/>
      <c r="G91" s="184"/>
      <c r="H91" s="184"/>
      <c r="I91" s="184"/>
      <c r="J91" s="184"/>
      <c r="K91" s="184"/>
    </row>
    <row r="92" spans="2:11" ht="15.75" customHeight="1" x14ac:dyDescent="0.2">
      <c r="B92" s="184"/>
      <c r="C92" s="184"/>
      <c r="D92" s="184"/>
      <c r="E92" s="184"/>
      <c r="F92" s="184"/>
      <c r="G92" s="184"/>
      <c r="H92" s="184"/>
      <c r="I92" s="184"/>
      <c r="J92" s="184"/>
      <c r="K92" s="184"/>
    </row>
    <row r="94" spans="2:11" ht="15.75" customHeight="1" x14ac:dyDescent="0.2">
      <c r="B94" s="97"/>
    </row>
  </sheetData>
  <mergeCells count="91">
    <mergeCell ref="B83:K84"/>
    <mergeCell ref="B85:K86"/>
    <mergeCell ref="B91:K92"/>
    <mergeCell ref="B89:K90"/>
    <mergeCell ref="I36:I47"/>
    <mergeCell ref="B58:B60"/>
    <mergeCell ref="B51:B54"/>
    <mergeCell ref="C51:C54"/>
    <mergeCell ref="B55:B57"/>
    <mergeCell ref="C55:C57"/>
    <mergeCell ref="F55:F56"/>
    <mergeCell ref="G55:G56"/>
    <mergeCell ref="K51:K53"/>
    <mergeCell ref="H36:H47"/>
    <mergeCell ref="B72:C72"/>
    <mergeCell ref="B66:B69"/>
    <mergeCell ref="G19:G20"/>
    <mergeCell ref="H4:I4"/>
    <mergeCell ref="H13:H20"/>
    <mergeCell ref="I13:I20"/>
    <mergeCell ref="J13:J20"/>
    <mergeCell ref="D4:E4"/>
    <mergeCell ref="C13:C21"/>
    <mergeCell ref="B49:B50"/>
    <mergeCell ref="C49:C50"/>
    <mergeCell ref="B36:B48"/>
    <mergeCell ref="C36:C48"/>
    <mergeCell ref="B28:B35"/>
    <mergeCell ref="C28:C35"/>
    <mergeCell ref="B22:B27"/>
    <mergeCell ref="C22:C27"/>
    <mergeCell ref="E32:E34"/>
    <mergeCell ref="D32:D34"/>
    <mergeCell ref="D37:D47"/>
    <mergeCell ref="E37:E47"/>
    <mergeCell ref="G23:G26"/>
    <mergeCell ref="F23:F26"/>
    <mergeCell ref="J28:J34"/>
    <mergeCell ref="H24:H26"/>
    <mergeCell ref="I24:I26"/>
    <mergeCell ref="H28:H34"/>
    <mergeCell ref="B3:C3"/>
    <mergeCell ref="F19:F20"/>
    <mergeCell ref="F7:F11"/>
    <mergeCell ref="J5:J11"/>
    <mergeCell ref="I5:I11"/>
    <mergeCell ref="G7:G11"/>
    <mergeCell ref="H5:H11"/>
    <mergeCell ref="B5:B12"/>
    <mergeCell ref="D3:G3"/>
    <mergeCell ref="H3:K3"/>
    <mergeCell ref="J4:K4"/>
    <mergeCell ref="K5:K11"/>
    <mergeCell ref="K13:K20"/>
    <mergeCell ref="B13:B21"/>
    <mergeCell ref="F4:G4"/>
    <mergeCell ref="C5:C12"/>
    <mergeCell ref="C66:C69"/>
    <mergeCell ref="F67:F68"/>
    <mergeCell ref="G67:G68"/>
    <mergeCell ref="E61:E64"/>
    <mergeCell ref="D61:D64"/>
    <mergeCell ref="C58:C60"/>
    <mergeCell ref="C61:C65"/>
    <mergeCell ref="J36:J47"/>
    <mergeCell ref="K36:K47"/>
    <mergeCell ref="K28:K34"/>
    <mergeCell ref="I28:I34"/>
    <mergeCell ref="H66:H68"/>
    <mergeCell ref="J51:J53"/>
    <mergeCell ref="J58:J59"/>
    <mergeCell ref="H52:H53"/>
    <mergeCell ref="I52:I53"/>
    <mergeCell ref="H55:H56"/>
    <mergeCell ref="I55:I56"/>
    <mergeCell ref="B61:B65"/>
    <mergeCell ref="E73:K73"/>
    <mergeCell ref="E74:K75"/>
    <mergeCell ref="E76:K77"/>
    <mergeCell ref="J55:J56"/>
    <mergeCell ref="K55:K56"/>
    <mergeCell ref="H58:H59"/>
    <mergeCell ref="I58:I59"/>
    <mergeCell ref="I66:I68"/>
    <mergeCell ref="J66:J68"/>
    <mergeCell ref="K58:K59"/>
    <mergeCell ref="I61:I64"/>
    <mergeCell ref="J61:J64"/>
    <mergeCell ref="K61:K64"/>
    <mergeCell ref="K66:K68"/>
    <mergeCell ref="H61:H64"/>
  </mergeCells>
  <pageMargins left="0.59055118110236227" right="0.19685039370078741" top="0.19685039370078741" bottom="0.19685039370078741" header="0" footer="0"/>
  <pageSetup paperSize="9"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topLeftCell="A22" workbookViewId="0">
      <selection activeCell="A44" sqref="A44:XFD44"/>
    </sheetView>
  </sheetViews>
  <sheetFormatPr baseColWidth="10" defaultColWidth="14.42578125" defaultRowHeight="15.75" customHeight="1" x14ac:dyDescent="0.2"/>
  <cols>
    <col min="1" max="1" width="4.28515625" style="6" customWidth="1"/>
    <col min="2" max="2" width="19.42578125" customWidth="1"/>
    <col min="3" max="3" width="19.140625" customWidth="1"/>
    <col min="4" max="4" width="25.5703125" customWidth="1"/>
    <col min="5" max="5" width="4.7109375" customWidth="1"/>
    <col min="6" max="6" width="26.7109375" customWidth="1"/>
    <col min="7" max="7" width="4.7109375" customWidth="1"/>
    <col min="8" max="8" width="25.140625" customWidth="1"/>
    <col min="9" max="9" width="4.7109375" customWidth="1"/>
    <col min="10" max="10" width="24" customWidth="1"/>
    <col min="11" max="11" width="4.7109375" customWidth="1"/>
  </cols>
  <sheetData>
    <row r="1" spans="2:11" s="22" customFormat="1" ht="15.75" customHeight="1" x14ac:dyDescent="0.25">
      <c r="B1" s="96" t="s">
        <v>441</v>
      </c>
      <c r="C1" s="96"/>
      <c r="D1" s="100" t="s">
        <v>442</v>
      </c>
      <c r="E1" s="96"/>
      <c r="F1" s="101" t="s">
        <v>440</v>
      </c>
    </row>
    <row r="2" spans="2:11" s="22" customFormat="1" ht="15.75" customHeight="1" x14ac:dyDescent="0.25">
      <c r="B2" s="96"/>
      <c r="C2" s="96"/>
      <c r="D2" s="100"/>
      <c r="E2" s="96"/>
      <c r="F2" s="101"/>
    </row>
    <row r="3" spans="2:11" ht="15.75" customHeight="1" x14ac:dyDescent="0.2">
      <c r="B3" s="203" t="s">
        <v>212</v>
      </c>
      <c r="C3" s="204"/>
      <c r="D3" s="203" t="s">
        <v>213</v>
      </c>
      <c r="E3" s="208"/>
      <c r="F3" s="208"/>
      <c r="G3" s="204"/>
      <c r="H3" s="209" t="s">
        <v>214</v>
      </c>
      <c r="I3" s="210"/>
      <c r="J3" s="210"/>
      <c r="K3" s="211"/>
    </row>
    <row r="4" spans="2:11" ht="15.75" customHeight="1" x14ac:dyDescent="0.2">
      <c r="B4" s="11" t="s">
        <v>215</v>
      </c>
      <c r="C4" s="19" t="s">
        <v>216</v>
      </c>
      <c r="D4" s="212" t="s">
        <v>217</v>
      </c>
      <c r="E4" s="213"/>
      <c r="F4" s="212" t="s">
        <v>218</v>
      </c>
      <c r="G4" s="213"/>
      <c r="H4" s="212" t="s">
        <v>219</v>
      </c>
      <c r="I4" s="213"/>
      <c r="J4" s="212" t="s">
        <v>220</v>
      </c>
      <c r="K4" s="213"/>
    </row>
    <row r="5" spans="2:11" ht="15.75" customHeight="1" x14ac:dyDescent="0.2">
      <c r="B5" s="179" t="s">
        <v>221</v>
      </c>
      <c r="C5" s="199">
        <v>80</v>
      </c>
      <c r="D5" s="12" t="s">
        <v>222</v>
      </c>
      <c r="E5" s="9">
        <v>16</v>
      </c>
      <c r="F5" s="36" t="s">
        <v>458</v>
      </c>
      <c r="G5" s="154">
        <v>10</v>
      </c>
      <c r="H5" s="191"/>
      <c r="I5" s="190"/>
      <c r="J5" s="191"/>
      <c r="K5" s="190"/>
    </row>
    <row r="6" spans="2:11" ht="15.75" customHeight="1" x14ac:dyDescent="0.2">
      <c r="B6" s="206"/>
      <c r="C6" s="225"/>
      <c r="D6" s="151" t="s">
        <v>223</v>
      </c>
      <c r="E6" s="152">
        <v>16</v>
      </c>
      <c r="F6" s="149" t="s">
        <v>224</v>
      </c>
      <c r="G6" s="150">
        <v>8</v>
      </c>
      <c r="H6" s="187"/>
      <c r="I6" s="189"/>
      <c r="J6" s="187"/>
      <c r="K6" s="189"/>
    </row>
    <row r="7" spans="2:11" ht="15.75" customHeight="1" x14ac:dyDescent="0.2">
      <c r="B7" s="206"/>
      <c r="C7" s="225"/>
      <c r="D7" s="151" t="s">
        <v>225</v>
      </c>
      <c r="E7" s="152">
        <v>10</v>
      </c>
      <c r="F7" s="193"/>
      <c r="G7" s="205"/>
      <c r="H7" s="187"/>
      <c r="I7" s="189"/>
      <c r="J7" s="187"/>
      <c r="K7" s="189"/>
    </row>
    <row r="8" spans="2:11" ht="15.75" customHeight="1" x14ac:dyDescent="0.2">
      <c r="B8" s="206"/>
      <c r="C8" s="225"/>
      <c r="D8" s="151" t="s">
        <v>226</v>
      </c>
      <c r="E8" s="152">
        <v>9</v>
      </c>
      <c r="F8" s="187"/>
      <c r="G8" s="189"/>
      <c r="H8" s="187"/>
      <c r="I8" s="189"/>
      <c r="J8" s="187"/>
      <c r="K8" s="189"/>
    </row>
    <row r="9" spans="2:11" ht="15.75" customHeight="1" x14ac:dyDescent="0.2">
      <c r="B9" s="206"/>
      <c r="C9" s="225"/>
      <c r="D9" s="151" t="s">
        <v>227</v>
      </c>
      <c r="E9" s="152">
        <v>9</v>
      </c>
      <c r="F9" s="187"/>
      <c r="G9" s="189"/>
      <c r="H9" s="187"/>
      <c r="I9" s="189"/>
      <c r="J9" s="187"/>
      <c r="K9" s="189"/>
    </row>
    <row r="10" spans="2:11" ht="15.75" customHeight="1" x14ac:dyDescent="0.2">
      <c r="B10" s="206"/>
      <c r="C10" s="225"/>
      <c r="D10" s="20" t="s">
        <v>439</v>
      </c>
      <c r="E10" s="152">
        <v>10</v>
      </c>
      <c r="F10" s="187"/>
      <c r="G10" s="189"/>
      <c r="H10" s="187"/>
      <c r="I10" s="189"/>
      <c r="J10" s="187"/>
      <c r="K10" s="189"/>
    </row>
    <row r="11" spans="2:11" ht="15.75" customHeight="1" x14ac:dyDescent="0.2">
      <c r="B11" s="206"/>
      <c r="C11" s="225"/>
      <c r="D11" s="151" t="s">
        <v>228</v>
      </c>
      <c r="E11" s="152">
        <v>12</v>
      </c>
      <c r="F11" s="187"/>
      <c r="G11" s="189"/>
      <c r="H11" s="187"/>
      <c r="I11" s="189"/>
      <c r="J11" s="187"/>
      <c r="K11" s="189"/>
    </row>
    <row r="12" spans="2:11" ht="15.75" customHeight="1" x14ac:dyDescent="0.2">
      <c r="B12" s="207"/>
      <c r="C12" s="226"/>
      <c r="D12" s="110" t="s">
        <v>229</v>
      </c>
      <c r="E12" s="28">
        <f>SUM(E5:E11)</f>
        <v>82</v>
      </c>
      <c r="F12" s="27"/>
      <c r="G12" s="28"/>
      <c r="H12" s="27"/>
      <c r="I12" s="28"/>
      <c r="J12" s="27"/>
      <c r="K12" s="28"/>
    </row>
    <row r="13" spans="2:11" ht="15.75" customHeight="1" x14ac:dyDescent="0.2">
      <c r="B13" s="179" t="s">
        <v>230</v>
      </c>
      <c r="C13" s="199">
        <v>70</v>
      </c>
      <c r="D13" s="12" t="s">
        <v>231</v>
      </c>
      <c r="E13" s="9">
        <v>10</v>
      </c>
      <c r="F13" s="12" t="s">
        <v>232</v>
      </c>
      <c r="G13" s="9">
        <v>10</v>
      </c>
      <c r="H13" s="191"/>
      <c r="I13" s="190"/>
      <c r="J13" s="191"/>
      <c r="K13" s="190"/>
    </row>
    <row r="14" spans="2:11" ht="15.75" customHeight="1" x14ac:dyDescent="0.2">
      <c r="B14" s="206"/>
      <c r="C14" s="225"/>
      <c r="D14" s="151" t="s">
        <v>233</v>
      </c>
      <c r="E14" s="152">
        <v>10</v>
      </c>
      <c r="F14" s="149" t="s">
        <v>234</v>
      </c>
      <c r="G14" s="150">
        <v>10</v>
      </c>
      <c r="H14" s="187"/>
      <c r="I14" s="189"/>
      <c r="J14" s="187"/>
      <c r="K14" s="189"/>
    </row>
    <row r="15" spans="2:11" ht="15.75" customHeight="1" x14ac:dyDescent="0.2">
      <c r="B15" s="206"/>
      <c r="C15" s="225"/>
      <c r="D15" s="151" t="s">
        <v>235</v>
      </c>
      <c r="E15" s="152">
        <v>10</v>
      </c>
      <c r="F15" s="149" t="s">
        <v>236</v>
      </c>
      <c r="G15" s="150">
        <v>10</v>
      </c>
      <c r="H15" s="187"/>
      <c r="I15" s="189"/>
      <c r="J15" s="187"/>
      <c r="K15" s="189"/>
    </row>
    <row r="16" spans="2:11" ht="15.75" customHeight="1" x14ac:dyDescent="0.2">
      <c r="B16" s="206"/>
      <c r="C16" s="225"/>
      <c r="D16" s="151" t="s">
        <v>237</v>
      </c>
      <c r="E16" s="152">
        <v>5</v>
      </c>
      <c r="F16" s="35" t="s">
        <v>459</v>
      </c>
      <c r="G16" s="150">
        <v>8</v>
      </c>
      <c r="H16" s="187"/>
      <c r="I16" s="189"/>
      <c r="J16" s="187"/>
      <c r="K16" s="189"/>
    </row>
    <row r="17" spans="2:11" ht="15.75" customHeight="1" x14ac:dyDescent="0.2">
      <c r="B17" s="206"/>
      <c r="C17" s="225"/>
      <c r="D17" s="151" t="s">
        <v>238</v>
      </c>
      <c r="E17" s="152">
        <v>5</v>
      </c>
      <c r="F17" s="149" t="s">
        <v>239</v>
      </c>
      <c r="G17" s="150">
        <v>10</v>
      </c>
      <c r="H17" s="187"/>
      <c r="I17" s="189"/>
      <c r="J17" s="187"/>
      <c r="K17" s="189"/>
    </row>
    <row r="18" spans="2:11" ht="15.75" customHeight="1" x14ac:dyDescent="0.2">
      <c r="B18" s="206"/>
      <c r="C18" s="225"/>
      <c r="D18" s="151" t="s">
        <v>240</v>
      </c>
      <c r="E18" s="152">
        <v>10</v>
      </c>
      <c r="F18" s="149" t="s">
        <v>241</v>
      </c>
      <c r="G18" s="150">
        <v>10</v>
      </c>
      <c r="H18" s="187"/>
      <c r="I18" s="189"/>
      <c r="J18" s="187"/>
      <c r="K18" s="189"/>
    </row>
    <row r="19" spans="2:11" ht="15.75" customHeight="1" x14ac:dyDescent="0.2">
      <c r="B19" s="206"/>
      <c r="C19" s="225"/>
      <c r="D19" s="151" t="s">
        <v>242</v>
      </c>
      <c r="E19" s="152">
        <v>10</v>
      </c>
      <c r="F19" s="149" t="s">
        <v>243</v>
      </c>
      <c r="G19" s="150">
        <v>12</v>
      </c>
      <c r="H19" s="187"/>
      <c r="I19" s="189"/>
      <c r="J19" s="187"/>
      <c r="K19" s="189"/>
    </row>
    <row r="20" spans="2:11" ht="15.75" customHeight="1" x14ac:dyDescent="0.2">
      <c r="B20" s="207"/>
      <c r="C20" s="226"/>
      <c r="D20" s="110" t="s">
        <v>244</v>
      </c>
      <c r="E20" s="28">
        <f>SUM(E13:E19)</f>
        <v>60</v>
      </c>
      <c r="F20" s="110" t="s">
        <v>245</v>
      </c>
      <c r="G20" s="28">
        <f>G13</f>
        <v>10</v>
      </c>
      <c r="H20" s="27"/>
      <c r="I20" s="28"/>
      <c r="J20" s="27"/>
      <c r="K20" s="28"/>
    </row>
    <row r="21" spans="2:11" ht="15.75" customHeight="1" x14ac:dyDescent="0.2">
      <c r="B21" s="179" t="s">
        <v>246</v>
      </c>
      <c r="C21" s="199">
        <v>45</v>
      </c>
      <c r="D21" s="12" t="s">
        <v>247</v>
      </c>
      <c r="E21" s="9">
        <v>14</v>
      </c>
      <c r="F21" s="144" t="s">
        <v>248</v>
      </c>
      <c r="G21" s="154">
        <v>12</v>
      </c>
      <c r="H21" s="229"/>
      <c r="I21" s="227"/>
      <c r="J21" s="229"/>
      <c r="K21" s="227"/>
    </row>
    <row r="22" spans="2:11" ht="15.75" customHeight="1" x14ac:dyDescent="0.2">
      <c r="B22" s="206"/>
      <c r="C22" s="225"/>
      <c r="D22" s="151" t="s">
        <v>249</v>
      </c>
      <c r="E22" s="152">
        <v>10</v>
      </c>
      <c r="F22" s="149" t="s">
        <v>250</v>
      </c>
      <c r="G22" s="150">
        <v>3</v>
      </c>
      <c r="H22" s="230"/>
      <c r="I22" s="228"/>
      <c r="J22" s="230"/>
      <c r="K22" s="228"/>
    </row>
    <row r="23" spans="2:11" ht="15.75" customHeight="1" x14ac:dyDescent="0.2">
      <c r="B23" s="206"/>
      <c r="C23" s="225"/>
      <c r="D23" s="151" t="s">
        <v>251</v>
      </c>
      <c r="E23" s="152">
        <v>10</v>
      </c>
      <c r="F23" s="149" t="s">
        <v>252</v>
      </c>
      <c r="G23" s="150">
        <v>10</v>
      </c>
      <c r="H23" s="230"/>
      <c r="I23" s="228"/>
      <c r="J23" s="230"/>
      <c r="K23" s="228"/>
    </row>
    <row r="24" spans="2:11" ht="15.75" customHeight="1" x14ac:dyDescent="0.2">
      <c r="B24" s="206"/>
      <c r="C24" s="225"/>
      <c r="D24" s="151" t="s">
        <v>253</v>
      </c>
      <c r="E24" s="152">
        <v>10</v>
      </c>
      <c r="F24" s="149" t="s">
        <v>254</v>
      </c>
      <c r="G24" s="150">
        <v>10</v>
      </c>
      <c r="H24" s="230"/>
      <c r="I24" s="228"/>
      <c r="J24" s="230"/>
      <c r="K24" s="228"/>
    </row>
    <row r="25" spans="2:11" ht="15.75" customHeight="1" x14ac:dyDescent="0.2">
      <c r="B25" s="206"/>
      <c r="C25" s="225"/>
      <c r="D25" s="151" t="s">
        <v>255</v>
      </c>
      <c r="E25" s="152">
        <v>10</v>
      </c>
      <c r="F25" s="149" t="s">
        <v>256</v>
      </c>
      <c r="G25" s="150">
        <v>10</v>
      </c>
      <c r="H25" s="230"/>
      <c r="I25" s="228"/>
      <c r="J25" s="230"/>
      <c r="K25" s="228"/>
    </row>
    <row r="26" spans="2:11" ht="15.75" customHeight="1" x14ac:dyDescent="0.2">
      <c r="B26" s="206"/>
      <c r="C26" s="225"/>
      <c r="D26" s="151"/>
      <c r="E26" s="152"/>
      <c r="F26" s="149" t="s">
        <v>257</v>
      </c>
      <c r="G26" s="150">
        <v>8</v>
      </c>
      <c r="H26" s="230"/>
      <c r="I26" s="228"/>
      <c r="J26" s="230"/>
      <c r="K26" s="228"/>
    </row>
    <row r="27" spans="2:11" s="6" customFormat="1" ht="15.75" customHeight="1" x14ac:dyDescent="0.2">
      <c r="B27" s="206"/>
      <c r="C27" s="225"/>
      <c r="D27" s="151"/>
      <c r="E27" s="152"/>
      <c r="F27" s="149" t="s">
        <v>433</v>
      </c>
      <c r="G27" s="150">
        <v>10</v>
      </c>
      <c r="H27" s="230"/>
      <c r="I27" s="228"/>
      <c r="J27" s="230"/>
      <c r="K27" s="228"/>
    </row>
    <row r="28" spans="2:11" ht="15.75" customHeight="1" x14ac:dyDescent="0.2">
      <c r="B28" s="207"/>
      <c r="C28" s="226"/>
      <c r="D28" s="110" t="s">
        <v>258</v>
      </c>
      <c r="E28" s="28">
        <f>SUM(E21:E26)</f>
        <v>54</v>
      </c>
      <c r="F28" s="27"/>
      <c r="G28" s="28"/>
      <c r="H28" s="27"/>
      <c r="I28" s="28"/>
      <c r="J28" s="27"/>
      <c r="K28" s="28"/>
    </row>
    <row r="29" spans="2:11" ht="15.75" customHeight="1" x14ac:dyDescent="0.2">
      <c r="B29" s="179" t="s">
        <v>259</v>
      </c>
      <c r="C29" s="199" t="s">
        <v>260</v>
      </c>
      <c r="D29" s="12" t="s">
        <v>428</v>
      </c>
      <c r="E29" s="9">
        <v>12</v>
      </c>
      <c r="F29" s="231"/>
      <c r="G29" s="219"/>
      <c r="H29" s="13" t="s">
        <v>263</v>
      </c>
      <c r="I29" s="178">
        <v>10</v>
      </c>
      <c r="J29" s="106" t="s">
        <v>453</v>
      </c>
      <c r="K29" s="107">
        <v>12</v>
      </c>
    </row>
    <row r="30" spans="2:11" ht="15.75" customHeight="1" x14ac:dyDescent="0.2">
      <c r="B30" s="206"/>
      <c r="C30" s="225"/>
      <c r="D30" s="151" t="s">
        <v>262</v>
      </c>
      <c r="E30" s="152">
        <v>12</v>
      </c>
      <c r="F30" s="232"/>
      <c r="G30" s="202"/>
      <c r="H30" s="16" t="s">
        <v>426</v>
      </c>
      <c r="I30" s="104">
        <v>10</v>
      </c>
      <c r="J30" s="149" t="s">
        <v>261</v>
      </c>
      <c r="K30" s="150">
        <v>8</v>
      </c>
    </row>
    <row r="31" spans="2:11" ht="15.75" customHeight="1" x14ac:dyDescent="0.2">
      <c r="B31" s="206"/>
      <c r="C31" s="225"/>
      <c r="D31" s="151" t="s">
        <v>430</v>
      </c>
      <c r="E31" s="152">
        <v>13</v>
      </c>
      <c r="F31" s="232"/>
      <c r="G31" s="202"/>
      <c r="H31" s="206"/>
      <c r="I31" s="235"/>
      <c r="J31" s="149" t="s">
        <v>264</v>
      </c>
      <c r="K31" s="150">
        <v>10</v>
      </c>
    </row>
    <row r="32" spans="2:11" ht="15.75" customHeight="1" x14ac:dyDescent="0.2">
      <c r="B32" s="206"/>
      <c r="C32" s="225"/>
      <c r="D32" s="151" t="s">
        <v>431</v>
      </c>
      <c r="E32" s="152">
        <v>13</v>
      </c>
      <c r="F32" s="232"/>
      <c r="G32" s="202"/>
      <c r="H32" s="206"/>
      <c r="I32" s="235"/>
      <c r="J32" s="149" t="s">
        <v>265</v>
      </c>
      <c r="K32" s="150">
        <v>8</v>
      </c>
    </row>
    <row r="33" spans="2:11" s="7" customFormat="1" ht="15.75" customHeight="1" x14ac:dyDescent="0.2">
      <c r="B33" s="206"/>
      <c r="C33" s="225"/>
      <c r="D33" s="151"/>
      <c r="E33" s="152"/>
      <c r="F33" s="232"/>
      <c r="G33" s="202"/>
      <c r="H33" s="206"/>
      <c r="I33" s="235"/>
      <c r="J33" s="149" t="s">
        <v>425</v>
      </c>
      <c r="K33" s="150">
        <v>8</v>
      </c>
    </row>
    <row r="34" spans="2:11" ht="15.75" customHeight="1" x14ac:dyDescent="0.2">
      <c r="B34" s="207"/>
      <c r="C34" s="226"/>
      <c r="D34" s="110" t="s">
        <v>266</v>
      </c>
      <c r="E34" s="28">
        <f>SUM(E29:E32)</f>
        <v>50</v>
      </c>
      <c r="F34" s="27"/>
      <c r="G34" s="28"/>
      <c r="H34" s="110" t="s">
        <v>267</v>
      </c>
      <c r="I34" s="105">
        <f>+I29+I30</f>
        <v>20</v>
      </c>
      <c r="J34" s="111" t="s">
        <v>48</v>
      </c>
      <c r="K34" s="28">
        <f>K29</f>
        <v>12</v>
      </c>
    </row>
    <row r="35" spans="2:11" ht="15.75" customHeight="1" x14ac:dyDescent="0.2">
      <c r="B35" s="179" t="s">
        <v>268</v>
      </c>
      <c r="C35" s="199">
        <v>20</v>
      </c>
      <c r="D35" s="12" t="s">
        <v>269</v>
      </c>
      <c r="E35" s="108">
        <v>8</v>
      </c>
      <c r="F35" s="106" t="s">
        <v>451</v>
      </c>
      <c r="G35" s="107">
        <v>10</v>
      </c>
      <c r="H35" s="220"/>
      <c r="I35" s="190"/>
      <c r="J35" s="191"/>
      <c r="K35" s="190"/>
    </row>
    <row r="36" spans="2:11" ht="15.75" customHeight="1" x14ac:dyDescent="0.2">
      <c r="B36" s="206"/>
      <c r="C36" s="225"/>
      <c r="D36" s="214"/>
      <c r="E36" s="216"/>
      <c r="F36" s="149" t="s">
        <v>450</v>
      </c>
      <c r="G36" s="150">
        <v>8</v>
      </c>
      <c r="H36" s="217"/>
      <c r="I36" s="189"/>
      <c r="J36" s="187"/>
      <c r="K36" s="189"/>
    </row>
    <row r="37" spans="2:11" s="22" customFormat="1" ht="15.75" customHeight="1" x14ac:dyDescent="0.2">
      <c r="B37" s="206"/>
      <c r="C37" s="225"/>
      <c r="D37" s="214"/>
      <c r="E37" s="216"/>
      <c r="F37" s="149" t="s">
        <v>449</v>
      </c>
      <c r="G37" s="150">
        <v>6</v>
      </c>
      <c r="H37" s="217"/>
      <c r="I37" s="189"/>
      <c r="J37" s="187"/>
      <c r="K37" s="189"/>
    </row>
    <row r="38" spans="2:11" ht="15.75" customHeight="1" x14ac:dyDescent="0.2">
      <c r="B38" s="206"/>
      <c r="C38" s="225"/>
      <c r="D38" s="187"/>
      <c r="E38" s="217"/>
      <c r="F38" s="45" t="s">
        <v>61</v>
      </c>
      <c r="G38" s="46">
        <v>8</v>
      </c>
      <c r="H38" s="217"/>
      <c r="I38" s="189"/>
      <c r="J38" s="187"/>
      <c r="K38" s="189"/>
    </row>
    <row r="39" spans="2:11" ht="15.75" customHeight="1" x14ac:dyDescent="0.2">
      <c r="B39" s="206"/>
      <c r="C39" s="225"/>
      <c r="D39" s="187"/>
      <c r="E39" s="217"/>
      <c r="F39" s="149" t="s">
        <v>270</v>
      </c>
      <c r="G39" s="150">
        <v>4</v>
      </c>
      <c r="H39" s="217"/>
      <c r="I39" s="189"/>
      <c r="J39" s="187"/>
      <c r="K39" s="189"/>
    </row>
    <row r="40" spans="2:11" ht="15.75" customHeight="1" x14ac:dyDescent="0.2">
      <c r="B40" s="206"/>
      <c r="C40" s="225"/>
      <c r="D40" s="187"/>
      <c r="E40" s="217"/>
      <c r="F40" s="149" t="s">
        <v>271</v>
      </c>
      <c r="G40" s="150">
        <v>8</v>
      </c>
      <c r="H40" s="217"/>
      <c r="I40" s="189"/>
      <c r="J40" s="187"/>
      <c r="K40" s="189"/>
    </row>
    <row r="41" spans="2:11" ht="15.75" customHeight="1" x14ac:dyDescent="0.2">
      <c r="B41" s="206"/>
      <c r="C41" s="225"/>
      <c r="D41" s="187"/>
      <c r="E41" s="217"/>
      <c r="F41" s="149" t="s">
        <v>272</v>
      </c>
      <c r="G41" s="150">
        <v>7</v>
      </c>
      <c r="H41" s="217"/>
      <c r="I41" s="189"/>
      <c r="J41" s="187"/>
      <c r="K41" s="189"/>
    </row>
    <row r="42" spans="2:11" ht="15.75" customHeight="1" x14ac:dyDescent="0.2">
      <c r="B42" s="206"/>
      <c r="C42" s="225"/>
      <c r="D42" s="187"/>
      <c r="E42" s="217"/>
      <c r="F42" s="149" t="s">
        <v>273</v>
      </c>
      <c r="G42" s="150">
        <v>8</v>
      </c>
      <c r="H42" s="217"/>
      <c r="I42" s="189"/>
      <c r="J42" s="187"/>
      <c r="K42" s="189"/>
    </row>
    <row r="43" spans="2:11" ht="15.75" customHeight="1" x14ac:dyDescent="0.2">
      <c r="B43" s="206"/>
      <c r="C43" s="225"/>
      <c r="D43" s="187"/>
      <c r="E43" s="217"/>
      <c r="F43" s="149" t="s">
        <v>274</v>
      </c>
      <c r="G43" s="150">
        <v>8</v>
      </c>
      <c r="H43" s="217"/>
      <c r="I43" s="189"/>
      <c r="J43" s="187"/>
      <c r="K43" s="189"/>
    </row>
    <row r="44" spans="2:11" s="22" customFormat="1" ht="15.75" customHeight="1" x14ac:dyDescent="0.2">
      <c r="B44" s="206"/>
      <c r="C44" s="225"/>
      <c r="D44" s="187"/>
      <c r="E44" s="217"/>
      <c r="F44" s="158" t="s">
        <v>478</v>
      </c>
      <c r="G44" s="157">
        <v>8</v>
      </c>
      <c r="H44" s="217"/>
      <c r="I44" s="189"/>
      <c r="J44" s="187"/>
      <c r="K44" s="189"/>
    </row>
    <row r="45" spans="2:11" ht="15" customHeight="1" x14ac:dyDescent="0.2">
      <c r="B45" s="206"/>
      <c r="C45" s="225"/>
      <c r="D45" s="187"/>
      <c r="E45" s="217"/>
      <c r="F45" s="149" t="s">
        <v>275</v>
      </c>
      <c r="G45" s="150">
        <v>6</v>
      </c>
      <c r="H45" s="217"/>
      <c r="I45" s="189"/>
      <c r="J45" s="187"/>
      <c r="K45" s="189"/>
    </row>
    <row r="46" spans="2:11" ht="15.75" customHeight="1" x14ac:dyDescent="0.2">
      <c r="B46" s="206"/>
      <c r="C46" s="225"/>
      <c r="D46" s="187"/>
      <c r="E46" s="217"/>
      <c r="F46" s="149" t="s">
        <v>276</v>
      </c>
      <c r="G46" s="150">
        <v>8</v>
      </c>
      <c r="H46" s="217"/>
      <c r="I46" s="189"/>
      <c r="J46" s="187"/>
      <c r="K46" s="189"/>
    </row>
    <row r="47" spans="2:11" ht="15.75" customHeight="1" x14ac:dyDescent="0.2">
      <c r="B47" s="207"/>
      <c r="C47" s="226"/>
      <c r="D47" s="110" t="s">
        <v>277</v>
      </c>
      <c r="E47" s="105">
        <f>SUM(E35:E46)</f>
        <v>8</v>
      </c>
      <c r="F47" s="110" t="s">
        <v>278</v>
      </c>
      <c r="G47" s="28">
        <f>G35</f>
        <v>10</v>
      </c>
      <c r="H47" s="109"/>
      <c r="I47" s="28"/>
      <c r="J47" s="27"/>
      <c r="K47" s="28"/>
    </row>
    <row r="48" spans="2:11" ht="15.75" customHeight="1" x14ac:dyDescent="0.2">
      <c r="B48" s="179" t="s">
        <v>279</v>
      </c>
      <c r="C48" s="199">
        <v>4</v>
      </c>
      <c r="D48" s="12" t="s">
        <v>280</v>
      </c>
      <c r="E48" s="9">
        <v>6</v>
      </c>
      <c r="F48" s="12"/>
      <c r="G48" s="9"/>
      <c r="H48" s="148"/>
      <c r="I48" s="147"/>
      <c r="J48" s="148"/>
      <c r="K48" s="147"/>
    </row>
    <row r="49" spans="2:11" ht="15.75" customHeight="1" x14ac:dyDescent="0.2">
      <c r="B49" s="207"/>
      <c r="C49" s="226"/>
      <c r="D49" s="110" t="s">
        <v>281</v>
      </c>
      <c r="E49" s="28">
        <f>SUM(E48)</f>
        <v>6</v>
      </c>
      <c r="F49" s="27"/>
      <c r="G49" s="28"/>
      <c r="H49" s="27"/>
      <c r="I49" s="28"/>
      <c r="J49" s="27"/>
      <c r="K49" s="28"/>
    </row>
    <row r="50" spans="2:11" ht="15.75" customHeight="1" x14ac:dyDescent="0.2">
      <c r="B50" s="179" t="s">
        <v>429</v>
      </c>
      <c r="C50" s="199">
        <v>18</v>
      </c>
      <c r="D50" s="12" t="s">
        <v>282</v>
      </c>
      <c r="E50" s="108">
        <v>9</v>
      </c>
      <c r="F50" s="115" t="s">
        <v>73</v>
      </c>
      <c r="G50" s="116">
        <v>8</v>
      </c>
      <c r="H50" s="233"/>
      <c r="I50" s="188"/>
      <c r="J50" s="186"/>
      <c r="K50" s="188"/>
    </row>
    <row r="51" spans="2:11" s="22" customFormat="1" ht="15.75" customHeight="1" x14ac:dyDescent="0.2">
      <c r="B51" s="180"/>
      <c r="C51" s="200"/>
      <c r="D51" s="151" t="s">
        <v>284</v>
      </c>
      <c r="E51" s="2">
        <v>9</v>
      </c>
      <c r="F51" s="149" t="s">
        <v>283</v>
      </c>
      <c r="G51" s="150">
        <v>8</v>
      </c>
      <c r="H51" s="234"/>
      <c r="I51" s="195"/>
      <c r="J51" s="194"/>
      <c r="K51" s="195"/>
    </row>
    <row r="52" spans="2:11" ht="15.75" customHeight="1" x14ac:dyDescent="0.2">
      <c r="B52" s="206"/>
      <c r="C52" s="225"/>
      <c r="D52" s="153"/>
      <c r="E52" s="153"/>
      <c r="F52" s="35" t="s">
        <v>436</v>
      </c>
      <c r="G52" s="150">
        <v>4</v>
      </c>
      <c r="H52" s="217"/>
      <c r="I52" s="189"/>
      <c r="J52" s="187"/>
      <c r="K52" s="189"/>
    </row>
    <row r="53" spans="2:11" ht="15.75" customHeight="1" x14ac:dyDescent="0.2">
      <c r="B53" s="206"/>
      <c r="C53" s="225"/>
      <c r="D53" s="151"/>
      <c r="E53" s="2"/>
      <c r="F53" s="149" t="s">
        <v>285</v>
      </c>
      <c r="G53" s="150">
        <v>13</v>
      </c>
      <c r="H53" s="217"/>
      <c r="I53" s="189"/>
      <c r="J53" s="187"/>
      <c r="K53" s="189"/>
    </row>
    <row r="54" spans="2:11" ht="15.75" customHeight="1" x14ac:dyDescent="0.2">
      <c r="B54" s="207"/>
      <c r="C54" s="226"/>
      <c r="D54" s="110" t="s">
        <v>286</v>
      </c>
      <c r="E54" s="105">
        <f>SUM(E50:E53)</f>
        <v>18</v>
      </c>
      <c r="F54" s="31"/>
      <c r="G54" s="32"/>
      <c r="H54" s="109"/>
      <c r="I54" s="28"/>
      <c r="J54" s="27"/>
      <c r="K54" s="28"/>
    </row>
    <row r="55" spans="2:11" ht="15.75" customHeight="1" x14ac:dyDescent="0.2">
      <c r="B55" s="179" t="s">
        <v>462</v>
      </c>
      <c r="C55" s="199">
        <v>20</v>
      </c>
      <c r="D55" s="12" t="s">
        <v>287</v>
      </c>
      <c r="E55" s="9">
        <v>10</v>
      </c>
      <c r="F55" s="186"/>
      <c r="G55" s="188"/>
      <c r="H55" s="186"/>
      <c r="I55" s="188"/>
      <c r="J55" s="186"/>
      <c r="K55" s="188"/>
    </row>
    <row r="56" spans="2:11" ht="15.75" customHeight="1" x14ac:dyDescent="0.2">
      <c r="B56" s="206"/>
      <c r="C56" s="225"/>
      <c r="D56" s="151" t="s">
        <v>288</v>
      </c>
      <c r="E56" s="152">
        <v>10</v>
      </c>
      <c r="F56" s="187"/>
      <c r="G56" s="189"/>
      <c r="H56" s="187"/>
      <c r="I56" s="189"/>
      <c r="J56" s="187"/>
      <c r="K56" s="189"/>
    </row>
    <row r="57" spans="2:11" ht="15.75" customHeight="1" x14ac:dyDescent="0.2">
      <c r="B57" s="207"/>
      <c r="C57" s="226"/>
      <c r="D57" s="110" t="s">
        <v>289</v>
      </c>
      <c r="E57" s="28">
        <f>SUM(E55:E56)</f>
        <v>20</v>
      </c>
      <c r="F57" s="27"/>
      <c r="G57" s="28"/>
      <c r="H57" s="27"/>
      <c r="I57" s="28"/>
      <c r="J57" s="27"/>
      <c r="K57" s="28"/>
    </row>
    <row r="58" spans="2:11" ht="15.75" customHeight="1" x14ac:dyDescent="0.2">
      <c r="B58" s="179" t="s">
        <v>290</v>
      </c>
      <c r="C58" s="199">
        <v>10</v>
      </c>
      <c r="D58" s="12" t="s">
        <v>291</v>
      </c>
      <c r="E58" s="9">
        <v>8</v>
      </c>
      <c r="F58" s="36" t="s">
        <v>452</v>
      </c>
      <c r="G58" s="154">
        <v>8</v>
      </c>
      <c r="H58" s="186"/>
      <c r="I58" s="188"/>
      <c r="J58" s="186"/>
      <c r="K58" s="188"/>
    </row>
    <row r="59" spans="2:11" ht="15.75" customHeight="1" x14ac:dyDescent="0.2">
      <c r="B59" s="206"/>
      <c r="C59" s="225"/>
      <c r="D59" s="151" t="s">
        <v>292</v>
      </c>
      <c r="E59" s="152">
        <v>8</v>
      </c>
      <c r="F59" s="151"/>
      <c r="G59" s="152"/>
      <c r="H59" s="187"/>
      <c r="I59" s="189"/>
      <c r="J59" s="187"/>
      <c r="K59" s="189"/>
    </row>
    <row r="60" spans="2:11" ht="15.75" customHeight="1" x14ac:dyDescent="0.2">
      <c r="B60" s="207"/>
      <c r="C60" s="226"/>
      <c r="D60" s="110" t="s">
        <v>293</v>
      </c>
      <c r="E60" s="28">
        <f>SUM(E58:E59)</f>
        <v>16</v>
      </c>
      <c r="F60" s="27"/>
      <c r="G60" s="28"/>
      <c r="H60" s="27"/>
      <c r="I60" s="28"/>
      <c r="J60" s="27"/>
      <c r="K60" s="28"/>
    </row>
    <row r="61" spans="2:11" ht="15.75" customHeight="1" x14ac:dyDescent="0.2">
      <c r="B61" s="179" t="s">
        <v>294</v>
      </c>
      <c r="C61" s="199">
        <v>8</v>
      </c>
      <c r="D61" s="191"/>
      <c r="E61" s="190"/>
      <c r="F61" s="144" t="s">
        <v>427</v>
      </c>
      <c r="G61" s="154">
        <v>7</v>
      </c>
      <c r="H61" s="191"/>
      <c r="I61" s="190"/>
      <c r="J61" s="191"/>
      <c r="K61" s="190"/>
    </row>
    <row r="62" spans="2:11" ht="15.75" customHeight="1" x14ac:dyDescent="0.2">
      <c r="B62" s="206"/>
      <c r="C62" s="225"/>
      <c r="D62" s="187"/>
      <c r="E62" s="189"/>
      <c r="F62" s="149" t="s">
        <v>295</v>
      </c>
      <c r="G62" s="150">
        <v>7</v>
      </c>
      <c r="H62" s="187"/>
      <c r="I62" s="189"/>
      <c r="J62" s="187"/>
      <c r="K62" s="189"/>
    </row>
    <row r="63" spans="2:11" ht="15.75" customHeight="1" x14ac:dyDescent="0.2">
      <c r="B63" s="206"/>
      <c r="C63" s="225"/>
      <c r="D63" s="187"/>
      <c r="E63" s="189"/>
      <c r="F63" s="149" t="s">
        <v>296</v>
      </c>
      <c r="G63" s="150">
        <v>8</v>
      </c>
      <c r="H63" s="187"/>
      <c r="I63" s="189"/>
      <c r="J63" s="187"/>
      <c r="K63" s="189"/>
    </row>
    <row r="64" spans="2:11" ht="15.75" customHeight="1" x14ac:dyDescent="0.2">
      <c r="B64" s="206"/>
      <c r="C64" s="225"/>
      <c r="D64" s="187"/>
      <c r="E64" s="189"/>
      <c r="F64" s="149" t="s">
        <v>297</v>
      </c>
      <c r="G64" s="150">
        <v>3</v>
      </c>
      <c r="H64" s="187"/>
      <c r="I64" s="189"/>
      <c r="J64" s="187"/>
      <c r="K64" s="189"/>
    </row>
    <row r="65" spans="1:11" ht="15.75" customHeight="1" x14ac:dyDescent="0.2">
      <c r="B65" s="207"/>
      <c r="C65" s="226"/>
      <c r="D65" s="110" t="s">
        <v>298</v>
      </c>
      <c r="E65" s="28">
        <f>SUM(E61:E64)</f>
        <v>0</v>
      </c>
      <c r="F65" s="110" t="s">
        <v>299</v>
      </c>
      <c r="G65" s="28">
        <v>8</v>
      </c>
      <c r="H65" s="27"/>
      <c r="I65" s="28"/>
      <c r="J65" s="27"/>
      <c r="K65" s="28"/>
    </row>
    <row r="66" spans="1:11" ht="15.75" customHeight="1" x14ac:dyDescent="0.2">
      <c r="B66" s="179" t="s">
        <v>300</v>
      </c>
      <c r="C66" s="199">
        <v>56</v>
      </c>
      <c r="D66" s="12" t="s">
        <v>301</v>
      </c>
      <c r="E66" s="9">
        <v>6</v>
      </c>
      <c r="F66" s="144" t="s">
        <v>432</v>
      </c>
      <c r="G66" s="154">
        <v>3</v>
      </c>
      <c r="H66" s="191"/>
      <c r="I66" s="190"/>
      <c r="J66" s="191"/>
      <c r="K66" s="190"/>
    </row>
    <row r="67" spans="1:11" ht="15.75" customHeight="1" x14ac:dyDescent="0.2">
      <c r="B67" s="206"/>
      <c r="C67" s="225"/>
      <c r="D67" s="151" t="s">
        <v>302</v>
      </c>
      <c r="E67" s="152">
        <v>20</v>
      </c>
      <c r="F67" s="194"/>
      <c r="G67" s="195"/>
      <c r="H67" s="187"/>
      <c r="I67" s="189"/>
      <c r="J67" s="187"/>
      <c r="K67" s="189"/>
    </row>
    <row r="68" spans="1:11" ht="15.75" customHeight="1" x14ac:dyDescent="0.2">
      <c r="B68" s="206"/>
      <c r="C68" s="225"/>
      <c r="D68" s="151" t="s">
        <v>303</v>
      </c>
      <c r="E68" s="152">
        <v>30</v>
      </c>
      <c r="F68" s="187"/>
      <c r="G68" s="189"/>
      <c r="H68" s="187"/>
      <c r="I68" s="189"/>
      <c r="J68" s="187"/>
      <c r="K68" s="189"/>
    </row>
    <row r="69" spans="1:11" ht="15.75" customHeight="1" x14ac:dyDescent="0.2">
      <c r="B69" s="207"/>
      <c r="C69" s="226"/>
      <c r="D69" s="27" t="s">
        <v>304</v>
      </c>
      <c r="E69" s="28">
        <f>SUM(E66:E68)</f>
        <v>56</v>
      </c>
      <c r="F69" s="27"/>
      <c r="G69" s="28"/>
      <c r="H69" s="27"/>
      <c r="I69" s="28"/>
      <c r="J69" s="27"/>
      <c r="K69" s="28"/>
    </row>
    <row r="70" spans="1:11" ht="15.75" customHeight="1" x14ac:dyDescent="0.2">
      <c r="B70" s="29" t="s">
        <v>96</v>
      </c>
      <c r="C70" s="33">
        <f>SUM(C5:C69)+57</f>
        <v>388</v>
      </c>
      <c r="D70" s="29" t="s">
        <v>97</v>
      </c>
      <c r="E70" s="30">
        <f>E69+E65+E60+E57+E54+E49+E47+E34+E28+E20+E12</f>
        <v>370</v>
      </c>
      <c r="F70" s="29" t="s">
        <v>98</v>
      </c>
      <c r="G70" s="30">
        <f>G69+G65+G60+G57+G54+G49+G47+G34+G28+G20+G12</f>
        <v>28</v>
      </c>
      <c r="H70" s="29" t="s">
        <v>99</v>
      </c>
      <c r="I70" s="30">
        <f>I69+I65+I60+I57+I54+I49+I47+I34+I28+I20+I12</f>
        <v>20</v>
      </c>
      <c r="J70" s="29" t="s">
        <v>100</v>
      </c>
      <c r="K70" s="30">
        <f>K69+K65+K60+K57+K54+K49+K47+K34+K28+K20+K12</f>
        <v>12</v>
      </c>
    </row>
    <row r="71" spans="1:11" ht="15.75" customHeight="1" x14ac:dyDescent="0.2">
      <c r="B71" s="3"/>
      <c r="C71" s="3"/>
      <c r="I71" s="3"/>
    </row>
    <row r="72" spans="1:11" ht="15.75" customHeight="1" x14ac:dyDescent="0.2">
      <c r="B72" s="221" t="s">
        <v>435</v>
      </c>
      <c r="C72" s="222"/>
      <c r="E72" s="23" t="s">
        <v>305</v>
      </c>
      <c r="F72" s="22"/>
      <c r="G72" s="22"/>
      <c r="H72" s="22"/>
      <c r="I72" s="22"/>
      <c r="J72" s="22"/>
    </row>
    <row r="73" spans="1:11" ht="15.75" customHeight="1" x14ac:dyDescent="0.2">
      <c r="B73" s="42" t="s">
        <v>306</v>
      </c>
      <c r="C73" s="24">
        <f>E70</f>
        <v>370</v>
      </c>
      <c r="E73" s="223" t="s">
        <v>446</v>
      </c>
      <c r="F73" s="223"/>
      <c r="G73" s="223"/>
      <c r="H73" s="223"/>
      <c r="I73" s="223"/>
      <c r="J73" s="223"/>
      <c r="K73" s="223"/>
    </row>
    <row r="74" spans="1:11" ht="15.75" customHeight="1" x14ac:dyDescent="0.2">
      <c r="B74" s="39" t="s">
        <v>307</v>
      </c>
      <c r="C74" s="21">
        <f>G70</f>
        <v>28</v>
      </c>
      <c r="D74" s="3"/>
      <c r="E74" s="184" t="s">
        <v>465</v>
      </c>
      <c r="F74" s="184"/>
      <c r="G74" s="184"/>
      <c r="H74" s="184"/>
      <c r="I74" s="184"/>
      <c r="J74" s="184"/>
      <c r="K74" s="184"/>
    </row>
    <row r="75" spans="1:11" ht="15.75" customHeight="1" x14ac:dyDescent="0.2">
      <c r="B75" s="39" t="s">
        <v>308</v>
      </c>
      <c r="C75" s="21">
        <f>I70</f>
        <v>20</v>
      </c>
      <c r="E75" s="184"/>
      <c r="F75" s="184"/>
      <c r="G75" s="184"/>
      <c r="H75" s="184"/>
      <c r="I75" s="184"/>
      <c r="J75" s="184"/>
      <c r="K75" s="184"/>
    </row>
    <row r="76" spans="1:11" ht="15.75" customHeight="1" x14ac:dyDescent="0.2">
      <c r="B76" s="43" t="s">
        <v>309</v>
      </c>
      <c r="C76" s="26">
        <f>K70</f>
        <v>12</v>
      </c>
      <c r="D76" s="3"/>
      <c r="E76" s="183" t="s">
        <v>456</v>
      </c>
      <c r="F76" s="183"/>
      <c r="G76" s="183"/>
      <c r="H76" s="183"/>
      <c r="I76" s="183"/>
      <c r="J76" s="183"/>
      <c r="K76" s="183"/>
    </row>
    <row r="77" spans="1:11" ht="15.75" customHeight="1" x14ac:dyDescent="0.2">
      <c r="B77" s="40" t="s">
        <v>310</v>
      </c>
      <c r="C77" s="41">
        <f>C73+C74+C75+C76</f>
        <v>430</v>
      </c>
      <c r="E77" s="183"/>
      <c r="F77" s="183"/>
      <c r="G77" s="183"/>
      <c r="H77" s="183"/>
      <c r="I77" s="183"/>
      <c r="J77" s="183"/>
      <c r="K77" s="183"/>
    </row>
    <row r="78" spans="1:11" s="22" customFormat="1" ht="15.75" customHeight="1" x14ac:dyDescent="0.2">
      <c r="B78" s="264"/>
      <c r="C78" s="265"/>
      <c r="E78" s="159"/>
      <c r="F78" s="159"/>
      <c r="G78" s="159"/>
      <c r="H78" s="159"/>
      <c r="I78" s="159"/>
      <c r="J78" s="159"/>
      <c r="K78" s="159"/>
    </row>
    <row r="79" spans="1:11" ht="15.75" customHeight="1" x14ac:dyDescent="0.2">
      <c r="A79" s="38" t="s">
        <v>104</v>
      </c>
      <c r="B79" s="37" t="s">
        <v>461</v>
      </c>
    </row>
    <row r="80" spans="1:11" ht="15.75" customHeight="1" x14ac:dyDescent="0.2">
      <c r="A80" s="224" t="s">
        <v>437</v>
      </c>
      <c r="B80" s="223" t="s">
        <v>438</v>
      </c>
      <c r="C80" s="223"/>
      <c r="D80" s="223"/>
    </row>
    <row r="81" spans="1:11" ht="15.75" customHeight="1" x14ac:dyDescent="0.2">
      <c r="A81" s="224"/>
      <c r="B81" s="223"/>
      <c r="C81" s="223"/>
      <c r="D81" s="223"/>
    </row>
    <row r="82" spans="1:11" s="22" customFormat="1" ht="15.75" customHeight="1" x14ac:dyDescent="0.2">
      <c r="A82" s="161"/>
      <c r="B82" s="160"/>
      <c r="C82" s="160"/>
      <c r="D82" s="160"/>
    </row>
    <row r="83" spans="1:11" ht="15.75" customHeight="1" x14ac:dyDescent="0.2">
      <c r="B83" s="114" t="s">
        <v>448</v>
      </c>
    </row>
    <row r="84" spans="1:11" ht="15.75" customHeight="1" x14ac:dyDescent="0.2">
      <c r="B84" s="97" t="s">
        <v>470</v>
      </c>
      <c r="C84" s="22"/>
      <c r="D84" s="22"/>
      <c r="E84" s="22"/>
      <c r="F84" s="22"/>
      <c r="G84" s="22"/>
      <c r="H84" s="22"/>
      <c r="I84" s="22"/>
      <c r="J84" s="22"/>
      <c r="K84" s="22"/>
    </row>
    <row r="85" spans="1:11" ht="15.75" customHeight="1" x14ac:dyDescent="0.2">
      <c r="B85" s="184" t="s">
        <v>471</v>
      </c>
      <c r="C85" s="184"/>
      <c r="D85" s="184"/>
      <c r="E85" s="184"/>
      <c r="F85" s="184"/>
      <c r="G85" s="184"/>
      <c r="H85" s="184"/>
      <c r="I85" s="184"/>
      <c r="J85" s="184"/>
      <c r="K85" s="184"/>
    </row>
    <row r="86" spans="1:11" ht="15.75" customHeight="1" x14ac:dyDescent="0.2">
      <c r="B86" s="184"/>
      <c r="C86" s="184"/>
      <c r="D86" s="184"/>
      <c r="E86" s="184"/>
      <c r="F86" s="184"/>
      <c r="G86" s="184"/>
      <c r="H86" s="184"/>
      <c r="I86" s="184"/>
      <c r="J86" s="184"/>
      <c r="K86" s="184"/>
    </row>
    <row r="87" spans="1:11" ht="15.75" customHeight="1" x14ac:dyDescent="0.2">
      <c r="B87" s="218" t="s">
        <v>474</v>
      </c>
      <c r="C87" s="218"/>
      <c r="D87" s="218"/>
      <c r="E87" s="218"/>
      <c r="F87" s="218"/>
      <c r="G87" s="218"/>
      <c r="H87" s="218"/>
      <c r="I87" s="218"/>
      <c r="J87" s="218"/>
      <c r="K87" s="218"/>
    </row>
    <row r="88" spans="1:11" ht="15.75" customHeight="1" x14ac:dyDescent="0.2">
      <c r="B88" s="218"/>
      <c r="C88" s="218"/>
      <c r="D88" s="218"/>
      <c r="E88" s="218"/>
      <c r="F88" s="218"/>
      <c r="G88" s="218"/>
      <c r="H88" s="218"/>
      <c r="I88" s="218"/>
      <c r="J88" s="218"/>
      <c r="K88" s="218"/>
    </row>
    <row r="89" spans="1:11" ht="15.75" customHeight="1" x14ac:dyDescent="0.2">
      <c r="B89" s="97" t="s">
        <v>472</v>
      </c>
      <c r="C89" s="22"/>
      <c r="D89" s="22"/>
      <c r="E89" s="22"/>
      <c r="F89" s="22"/>
      <c r="G89" s="22"/>
      <c r="H89" s="22"/>
      <c r="I89" s="22"/>
      <c r="J89" s="22"/>
      <c r="K89" s="22"/>
    </row>
    <row r="90" spans="1:11" ht="15.75" customHeight="1" x14ac:dyDescent="0.2">
      <c r="B90" s="97" t="s">
        <v>463</v>
      </c>
      <c r="C90" s="22"/>
      <c r="D90" s="22"/>
      <c r="E90" s="22"/>
      <c r="F90" s="22"/>
      <c r="G90" s="22"/>
      <c r="H90" s="22"/>
      <c r="I90" s="22"/>
      <c r="J90" s="22"/>
      <c r="K90" s="22"/>
    </row>
    <row r="91" spans="1:11" ht="15.75" customHeight="1" x14ac:dyDescent="0.2">
      <c r="B91" s="218" t="s">
        <v>467</v>
      </c>
      <c r="C91" s="218"/>
      <c r="D91" s="218"/>
      <c r="E91" s="218"/>
      <c r="F91" s="218"/>
      <c r="G91" s="218"/>
      <c r="H91" s="218"/>
      <c r="I91" s="218"/>
      <c r="J91" s="218"/>
      <c r="K91" s="218"/>
    </row>
    <row r="92" spans="1:11" s="22" customFormat="1" ht="15.75" customHeight="1" x14ac:dyDescent="0.2">
      <c r="B92" s="218"/>
      <c r="C92" s="218"/>
      <c r="D92" s="218"/>
      <c r="E92" s="218"/>
      <c r="F92" s="218"/>
      <c r="G92" s="218"/>
      <c r="H92" s="218"/>
      <c r="I92" s="218"/>
      <c r="J92" s="218"/>
      <c r="K92" s="218"/>
    </row>
    <row r="93" spans="1:11" ht="15.75" customHeight="1" x14ac:dyDescent="0.2">
      <c r="B93" s="184" t="s">
        <v>473</v>
      </c>
      <c r="C93" s="184"/>
      <c r="D93" s="184"/>
      <c r="E93" s="184"/>
      <c r="F93" s="184"/>
      <c r="G93" s="184"/>
      <c r="H93" s="184"/>
      <c r="I93" s="184"/>
      <c r="J93" s="184"/>
      <c r="K93" s="184"/>
    </row>
    <row r="94" spans="1:11" ht="15.75" customHeight="1" x14ac:dyDescent="0.2">
      <c r="B94" s="184"/>
      <c r="C94" s="184"/>
      <c r="D94" s="184"/>
      <c r="E94" s="184"/>
      <c r="F94" s="184"/>
      <c r="G94" s="184"/>
      <c r="H94" s="184"/>
      <c r="I94" s="184"/>
      <c r="J94" s="184"/>
      <c r="K94" s="184"/>
    </row>
  </sheetData>
  <mergeCells count="89">
    <mergeCell ref="G29:G33"/>
    <mergeCell ref="J13:J19"/>
    <mergeCell ref="H13:H19"/>
    <mergeCell ref="H21:H27"/>
    <mergeCell ref="B93:K94"/>
    <mergeCell ref="B91:K92"/>
    <mergeCell ref="C58:C60"/>
    <mergeCell ref="E61:E64"/>
    <mergeCell ref="H31:H33"/>
    <mergeCell ref="B85:K86"/>
    <mergeCell ref="B87:K88"/>
    <mergeCell ref="I31:I33"/>
    <mergeCell ref="B48:B49"/>
    <mergeCell ref="F67:F68"/>
    <mergeCell ref="F55:F56"/>
    <mergeCell ref="G55:G56"/>
    <mergeCell ref="B13:B20"/>
    <mergeCell ref="C13:C20"/>
    <mergeCell ref="B21:B28"/>
    <mergeCell ref="C21:C28"/>
    <mergeCell ref="E36:E46"/>
    <mergeCell ref="K66:K68"/>
    <mergeCell ref="I66:I68"/>
    <mergeCell ref="J66:J68"/>
    <mergeCell ref="I35:I46"/>
    <mergeCell ref="J35:J46"/>
    <mergeCell ref="K55:K56"/>
    <mergeCell ref="K50:K53"/>
    <mergeCell ref="G67:G68"/>
    <mergeCell ref="H66:H68"/>
    <mergeCell ref="I50:I53"/>
    <mergeCell ref="J50:J53"/>
    <mergeCell ref="I55:I56"/>
    <mergeCell ref="J55:J56"/>
    <mergeCell ref="H55:H56"/>
    <mergeCell ref="H50:H53"/>
    <mergeCell ref="H35:H46"/>
    <mergeCell ref="D4:E4"/>
    <mergeCell ref="F4:G4"/>
    <mergeCell ref="H4:I4"/>
    <mergeCell ref="J4:K4"/>
    <mergeCell ref="K21:K27"/>
    <mergeCell ref="K5:K11"/>
    <mergeCell ref="H5:H11"/>
    <mergeCell ref="F7:F11"/>
    <mergeCell ref="G7:G11"/>
    <mergeCell ref="I5:I11"/>
    <mergeCell ref="K35:K46"/>
    <mergeCell ref="J21:J27"/>
    <mergeCell ref="I21:I27"/>
    <mergeCell ref="I13:I19"/>
    <mergeCell ref="F29:F33"/>
    <mergeCell ref="H3:K3"/>
    <mergeCell ref="K13:K19"/>
    <mergeCell ref="J5:J11"/>
    <mergeCell ref="B3:C3"/>
    <mergeCell ref="C61:C65"/>
    <mergeCell ref="D61:D64"/>
    <mergeCell ref="D36:D46"/>
    <mergeCell ref="D3:G3"/>
    <mergeCell ref="K58:K59"/>
    <mergeCell ref="J58:J59"/>
    <mergeCell ref="I58:I59"/>
    <mergeCell ref="H58:H59"/>
    <mergeCell ref="J61:J64"/>
    <mergeCell ref="K61:K64"/>
    <mergeCell ref="H61:H64"/>
    <mergeCell ref="I61:I64"/>
    <mergeCell ref="B72:C72"/>
    <mergeCell ref="B66:B69"/>
    <mergeCell ref="C66:C69"/>
    <mergeCell ref="B5:B12"/>
    <mergeCell ref="C5:C12"/>
    <mergeCell ref="C29:C34"/>
    <mergeCell ref="C35:C47"/>
    <mergeCell ref="B35:B47"/>
    <mergeCell ref="C48:C49"/>
    <mergeCell ref="C50:C54"/>
    <mergeCell ref="B29:B34"/>
    <mergeCell ref="B61:B65"/>
    <mergeCell ref="B50:B54"/>
    <mergeCell ref="B55:B57"/>
    <mergeCell ref="B58:B60"/>
    <mergeCell ref="C55:C57"/>
    <mergeCell ref="B80:D81"/>
    <mergeCell ref="A80:A81"/>
    <mergeCell ref="E73:K73"/>
    <mergeCell ref="E74:K75"/>
    <mergeCell ref="E76:K77"/>
  </mergeCells>
  <pageMargins left="0.59055118110236227" right="0.19685039370078741" top="0.19685039370078741" bottom="0.19685039370078741" header="0" footer="0"/>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workbookViewId="0">
      <selection activeCell="A42" sqref="A42:XFD42"/>
    </sheetView>
  </sheetViews>
  <sheetFormatPr baseColWidth="10" defaultColWidth="14.42578125" defaultRowHeight="15.75" customHeight="1" x14ac:dyDescent="0.2"/>
  <cols>
    <col min="1" max="1" width="3.140625" style="6" customWidth="1"/>
    <col min="2" max="2" width="19.42578125" customWidth="1"/>
    <col min="3" max="3" width="19" customWidth="1"/>
    <col min="4" max="4" width="26.28515625" customWidth="1"/>
    <col min="5" max="5" width="4.7109375" customWidth="1"/>
    <col min="6" max="6" width="26.5703125" customWidth="1"/>
    <col min="7" max="7" width="4.7109375" customWidth="1"/>
    <col min="8" max="8" width="22.85546875" customWidth="1"/>
    <col min="9" max="9" width="4.7109375" customWidth="1"/>
    <col min="10" max="10" width="21.5703125" customWidth="1"/>
    <col min="11" max="11" width="4.7109375" customWidth="1"/>
  </cols>
  <sheetData>
    <row r="1" spans="2:11" s="22" customFormat="1" ht="15.75" customHeight="1" x14ac:dyDescent="0.25">
      <c r="B1" s="96" t="s">
        <v>441</v>
      </c>
      <c r="C1" s="96"/>
      <c r="D1" s="100" t="s">
        <v>442</v>
      </c>
      <c r="E1" s="96"/>
      <c r="F1" s="101" t="s">
        <v>443</v>
      </c>
    </row>
    <row r="2" spans="2:11" s="6" customFormat="1" ht="15.75" customHeight="1" x14ac:dyDescent="0.2"/>
    <row r="3" spans="2:11" ht="15.75" customHeight="1" x14ac:dyDescent="0.2">
      <c r="B3" s="243" t="s">
        <v>0</v>
      </c>
      <c r="C3" s="244"/>
      <c r="D3" s="243" t="s">
        <v>1</v>
      </c>
      <c r="E3" s="245"/>
      <c r="F3" s="245"/>
      <c r="G3" s="244"/>
      <c r="H3" s="237" t="s">
        <v>2</v>
      </c>
      <c r="I3" s="238"/>
      <c r="J3" s="238"/>
      <c r="K3" s="239"/>
    </row>
    <row r="4" spans="2:11" ht="15.75" customHeight="1" x14ac:dyDescent="0.2">
      <c r="B4" s="25" t="s">
        <v>109</v>
      </c>
      <c r="C4" s="19" t="s">
        <v>110</v>
      </c>
      <c r="D4" s="212" t="s">
        <v>111</v>
      </c>
      <c r="E4" s="213"/>
      <c r="F4" s="212" t="s">
        <v>112</v>
      </c>
      <c r="G4" s="213"/>
      <c r="H4" s="212" t="s">
        <v>113</v>
      </c>
      <c r="I4" s="213"/>
      <c r="J4" s="212" t="s">
        <v>114</v>
      </c>
      <c r="K4" s="213"/>
    </row>
    <row r="5" spans="2:11" ht="15.75" customHeight="1" x14ac:dyDescent="0.2">
      <c r="B5" s="179" t="s">
        <v>115</v>
      </c>
      <c r="C5" s="196">
        <v>80</v>
      </c>
      <c r="D5" s="12" t="s">
        <v>116</v>
      </c>
      <c r="E5" s="9">
        <v>16</v>
      </c>
      <c r="F5" s="36" t="s">
        <v>458</v>
      </c>
      <c r="G5" s="154">
        <v>10</v>
      </c>
      <c r="H5" s="191"/>
      <c r="I5" s="190"/>
      <c r="J5" s="191"/>
      <c r="K5" s="190"/>
    </row>
    <row r="6" spans="2:11" ht="15.75" customHeight="1" x14ac:dyDescent="0.2">
      <c r="B6" s="206"/>
      <c r="C6" s="197"/>
      <c r="D6" s="151" t="s">
        <v>117</v>
      </c>
      <c r="E6" s="152">
        <v>16</v>
      </c>
      <c r="F6" s="149" t="s">
        <v>118</v>
      </c>
      <c r="G6" s="150">
        <v>8</v>
      </c>
      <c r="H6" s="187"/>
      <c r="I6" s="189"/>
      <c r="J6" s="187"/>
      <c r="K6" s="189"/>
    </row>
    <row r="7" spans="2:11" ht="15.75" customHeight="1" x14ac:dyDescent="0.2">
      <c r="B7" s="206"/>
      <c r="C7" s="197"/>
      <c r="D7" s="151" t="s">
        <v>119</v>
      </c>
      <c r="E7" s="152">
        <v>10</v>
      </c>
      <c r="F7" s="193"/>
      <c r="G7" s="205"/>
      <c r="H7" s="187"/>
      <c r="I7" s="189"/>
      <c r="J7" s="187"/>
      <c r="K7" s="189"/>
    </row>
    <row r="8" spans="2:11" ht="15.75" customHeight="1" x14ac:dyDescent="0.2">
      <c r="B8" s="206"/>
      <c r="C8" s="197"/>
      <c r="D8" s="151" t="s">
        <v>120</v>
      </c>
      <c r="E8" s="152">
        <v>9</v>
      </c>
      <c r="F8" s="187"/>
      <c r="G8" s="189"/>
      <c r="H8" s="187"/>
      <c r="I8" s="189"/>
      <c r="J8" s="187"/>
      <c r="K8" s="189"/>
    </row>
    <row r="9" spans="2:11" ht="15.75" customHeight="1" x14ac:dyDescent="0.2">
      <c r="B9" s="206"/>
      <c r="C9" s="197"/>
      <c r="D9" s="151" t="s">
        <v>121</v>
      </c>
      <c r="E9" s="152">
        <v>9</v>
      </c>
      <c r="F9" s="187"/>
      <c r="G9" s="189"/>
      <c r="H9" s="187"/>
      <c r="I9" s="189"/>
      <c r="J9" s="187"/>
      <c r="K9" s="189"/>
    </row>
    <row r="10" spans="2:11" ht="15.75" customHeight="1" x14ac:dyDescent="0.2">
      <c r="B10" s="206"/>
      <c r="C10" s="197"/>
      <c r="D10" s="20" t="s">
        <v>439</v>
      </c>
      <c r="E10" s="152">
        <v>10</v>
      </c>
      <c r="F10" s="187"/>
      <c r="G10" s="189"/>
      <c r="H10" s="187"/>
      <c r="I10" s="189"/>
      <c r="J10" s="187"/>
      <c r="K10" s="189"/>
    </row>
    <row r="11" spans="2:11" ht="15.75" customHeight="1" x14ac:dyDescent="0.2">
      <c r="B11" s="206"/>
      <c r="C11" s="197"/>
      <c r="D11" s="151" t="s">
        <v>122</v>
      </c>
      <c r="E11" s="152">
        <v>12</v>
      </c>
      <c r="F11" s="187"/>
      <c r="G11" s="189"/>
      <c r="H11" s="187"/>
      <c r="I11" s="189"/>
      <c r="J11" s="187"/>
      <c r="K11" s="189"/>
    </row>
    <row r="12" spans="2:11" ht="15.75" customHeight="1" x14ac:dyDescent="0.2">
      <c r="B12" s="207"/>
      <c r="C12" s="198"/>
      <c r="D12" s="110" t="s">
        <v>123</v>
      </c>
      <c r="E12" s="28">
        <f>SUM(E5:E11)</f>
        <v>82</v>
      </c>
      <c r="F12" s="27"/>
      <c r="G12" s="28"/>
      <c r="H12" s="27"/>
      <c r="I12" s="28"/>
      <c r="J12" s="27"/>
      <c r="K12" s="28"/>
    </row>
    <row r="13" spans="2:11" ht="15.75" customHeight="1" x14ac:dyDescent="0.2">
      <c r="B13" s="179" t="s">
        <v>124</v>
      </c>
      <c r="C13" s="196">
        <v>70</v>
      </c>
      <c r="D13" s="12" t="s">
        <v>125</v>
      </c>
      <c r="E13" s="9">
        <v>10</v>
      </c>
      <c r="F13" s="13" t="s">
        <v>126</v>
      </c>
      <c r="G13" s="14">
        <v>10</v>
      </c>
      <c r="H13" s="191"/>
      <c r="I13" s="190"/>
      <c r="J13" s="191"/>
      <c r="K13" s="190"/>
    </row>
    <row r="14" spans="2:11" ht="15.75" customHeight="1" x14ac:dyDescent="0.2">
      <c r="B14" s="206"/>
      <c r="C14" s="197"/>
      <c r="D14" s="151" t="s">
        <v>127</v>
      </c>
      <c r="E14" s="152">
        <v>10</v>
      </c>
      <c r="F14" s="149" t="s">
        <v>128</v>
      </c>
      <c r="G14" s="150">
        <v>10</v>
      </c>
      <c r="H14" s="187"/>
      <c r="I14" s="189"/>
      <c r="J14" s="187"/>
      <c r="K14" s="189"/>
    </row>
    <row r="15" spans="2:11" ht="15.75" customHeight="1" x14ac:dyDescent="0.2">
      <c r="B15" s="206"/>
      <c r="C15" s="197"/>
      <c r="D15" s="151" t="s">
        <v>129</v>
      </c>
      <c r="E15" s="152">
        <v>10</v>
      </c>
      <c r="F15" s="149" t="s">
        <v>130</v>
      </c>
      <c r="G15" s="150">
        <v>10</v>
      </c>
      <c r="H15" s="187"/>
      <c r="I15" s="189"/>
      <c r="J15" s="187"/>
      <c r="K15" s="189"/>
    </row>
    <row r="16" spans="2:11" ht="15.75" customHeight="1" x14ac:dyDescent="0.2">
      <c r="B16" s="206"/>
      <c r="C16" s="197"/>
      <c r="D16" s="151" t="s">
        <v>131</v>
      </c>
      <c r="E16" s="152">
        <v>5</v>
      </c>
      <c r="F16" s="35" t="s">
        <v>459</v>
      </c>
      <c r="G16" s="150">
        <v>8</v>
      </c>
      <c r="H16" s="187"/>
      <c r="I16" s="189"/>
      <c r="J16" s="187"/>
      <c r="K16" s="189"/>
    </row>
    <row r="17" spans="2:11" ht="15.75" customHeight="1" x14ac:dyDescent="0.2">
      <c r="B17" s="206"/>
      <c r="C17" s="197"/>
      <c r="D17" s="151" t="s">
        <v>132</v>
      </c>
      <c r="E17" s="152">
        <v>5</v>
      </c>
      <c r="F17" s="149" t="s">
        <v>133</v>
      </c>
      <c r="G17" s="150">
        <v>10</v>
      </c>
      <c r="H17" s="187"/>
      <c r="I17" s="189"/>
      <c r="J17" s="187"/>
      <c r="K17" s="189"/>
    </row>
    <row r="18" spans="2:11" ht="15.75" customHeight="1" x14ac:dyDescent="0.2">
      <c r="B18" s="206"/>
      <c r="C18" s="197"/>
      <c r="D18" s="151" t="s">
        <v>134</v>
      </c>
      <c r="E18" s="152">
        <v>10</v>
      </c>
      <c r="F18" s="149" t="s">
        <v>135</v>
      </c>
      <c r="G18" s="150">
        <v>10</v>
      </c>
      <c r="H18" s="187"/>
      <c r="I18" s="189"/>
      <c r="J18" s="187"/>
      <c r="K18" s="189"/>
    </row>
    <row r="19" spans="2:11" ht="15.75" customHeight="1" x14ac:dyDescent="0.2">
      <c r="B19" s="206"/>
      <c r="C19" s="197"/>
      <c r="D19" s="151" t="s">
        <v>136</v>
      </c>
      <c r="E19" s="152">
        <v>10</v>
      </c>
      <c r="F19" s="149" t="s">
        <v>137</v>
      </c>
      <c r="G19" s="150">
        <v>12</v>
      </c>
      <c r="H19" s="187"/>
      <c r="I19" s="189"/>
      <c r="J19" s="187"/>
      <c r="K19" s="189"/>
    </row>
    <row r="20" spans="2:11" ht="15.75" customHeight="1" x14ac:dyDescent="0.2">
      <c r="B20" s="207"/>
      <c r="C20" s="198"/>
      <c r="D20" s="110" t="s">
        <v>138</v>
      </c>
      <c r="E20" s="28">
        <f>SUM(E13:E19)</f>
        <v>60</v>
      </c>
      <c r="F20" s="110" t="s">
        <v>139</v>
      </c>
      <c r="G20" s="28">
        <f>G13</f>
        <v>10</v>
      </c>
      <c r="H20" s="27"/>
      <c r="I20" s="28"/>
      <c r="J20" s="27"/>
      <c r="K20" s="28"/>
    </row>
    <row r="21" spans="2:11" ht="15.75" customHeight="1" x14ac:dyDescent="0.2">
      <c r="B21" s="179" t="s">
        <v>140</v>
      </c>
      <c r="C21" s="196" t="s">
        <v>141</v>
      </c>
      <c r="D21" s="12" t="s">
        <v>142</v>
      </c>
      <c r="E21" s="9">
        <v>14</v>
      </c>
      <c r="F21" s="13" t="s">
        <v>143</v>
      </c>
      <c r="G21" s="14">
        <v>8</v>
      </c>
      <c r="H21" s="12" t="s">
        <v>144</v>
      </c>
      <c r="I21" s="9">
        <v>10</v>
      </c>
      <c r="J21" s="240"/>
      <c r="K21" s="241"/>
    </row>
    <row r="22" spans="2:11" ht="15.75" customHeight="1" x14ac:dyDescent="0.2">
      <c r="B22" s="206"/>
      <c r="C22" s="197"/>
      <c r="D22" s="151" t="s">
        <v>145</v>
      </c>
      <c r="E22" s="152">
        <v>10</v>
      </c>
      <c r="F22" s="149" t="s">
        <v>146</v>
      </c>
      <c r="G22" s="150">
        <v>12</v>
      </c>
      <c r="H22" s="230"/>
      <c r="I22" s="215"/>
      <c r="J22" s="206"/>
      <c r="K22" s="242"/>
    </row>
    <row r="23" spans="2:11" ht="15.75" customHeight="1" x14ac:dyDescent="0.2">
      <c r="B23" s="206"/>
      <c r="C23" s="197"/>
      <c r="D23" s="151" t="s">
        <v>147</v>
      </c>
      <c r="E23" s="152">
        <v>10</v>
      </c>
      <c r="F23" s="149" t="s">
        <v>148</v>
      </c>
      <c r="G23" s="150">
        <v>10</v>
      </c>
      <c r="H23" s="230"/>
      <c r="I23" s="215"/>
      <c r="J23" s="206"/>
      <c r="K23" s="242"/>
    </row>
    <row r="24" spans="2:11" ht="15.75" customHeight="1" x14ac:dyDescent="0.2">
      <c r="B24" s="206"/>
      <c r="C24" s="197"/>
      <c r="D24" s="151" t="s">
        <v>149</v>
      </c>
      <c r="E24" s="152">
        <v>10</v>
      </c>
      <c r="F24" s="149" t="s">
        <v>150</v>
      </c>
      <c r="G24" s="150">
        <v>10</v>
      </c>
      <c r="H24" s="230"/>
      <c r="I24" s="215"/>
      <c r="J24" s="206"/>
      <c r="K24" s="242"/>
    </row>
    <row r="25" spans="2:11" ht="15.75" customHeight="1" x14ac:dyDescent="0.2">
      <c r="B25" s="206"/>
      <c r="C25" s="197"/>
      <c r="D25" s="151" t="s">
        <v>151</v>
      </c>
      <c r="E25" s="152">
        <v>10</v>
      </c>
      <c r="F25" s="149" t="s">
        <v>152</v>
      </c>
      <c r="G25" s="150">
        <v>3</v>
      </c>
      <c r="H25" s="230"/>
      <c r="I25" s="215"/>
      <c r="J25" s="206"/>
      <c r="K25" s="242"/>
    </row>
    <row r="26" spans="2:11" s="6" customFormat="1" ht="15.75" customHeight="1" x14ac:dyDescent="0.2">
      <c r="B26" s="206"/>
      <c r="C26" s="197"/>
      <c r="D26" s="151"/>
      <c r="E26" s="152"/>
      <c r="F26" s="149" t="s">
        <v>433</v>
      </c>
      <c r="G26" s="150">
        <v>10</v>
      </c>
      <c r="H26" s="230"/>
      <c r="I26" s="215"/>
      <c r="J26" s="206"/>
      <c r="K26" s="242"/>
    </row>
    <row r="27" spans="2:11" ht="15.75" customHeight="1" x14ac:dyDescent="0.2">
      <c r="B27" s="207"/>
      <c r="C27" s="198"/>
      <c r="D27" s="110" t="s">
        <v>153</v>
      </c>
      <c r="E27" s="28">
        <f>SUM(E21:E25)</f>
        <v>54</v>
      </c>
      <c r="F27" s="110" t="s">
        <v>154</v>
      </c>
      <c r="G27" s="28">
        <f>G21</f>
        <v>8</v>
      </c>
      <c r="H27" s="110" t="s">
        <v>155</v>
      </c>
      <c r="I27" s="28">
        <f>SUM(I21:I25)</f>
        <v>10</v>
      </c>
      <c r="J27" s="27"/>
      <c r="K27" s="28"/>
    </row>
    <row r="28" spans="2:11" ht="15.75" customHeight="1" x14ac:dyDescent="0.2">
      <c r="B28" s="179" t="s">
        <v>156</v>
      </c>
      <c r="C28" s="196">
        <v>32</v>
      </c>
      <c r="D28" s="12" t="s">
        <v>428</v>
      </c>
      <c r="E28" s="9">
        <v>12</v>
      </c>
      <c r="F28" s="144" t="s">
        <v>425</v>
      </c>
      <c r="G28" s="154">
        <v>8</v>
      </c>
      <c r="H28" s="191"/>
      <c r="I28" s="190"/>
      <c r="J28" s="191"/>
      <c r="K28" s="190"/>
    </row>
    <row r="29" spans="2:11" ht="15.75" customHeight="1" x14ac:dyDescent="0.2">
      <c r="B29" s="206"/>
      <c r="C29" s="197"/>
      <c r="D29" s="151" t="s">
        <v>157</v>
      </c>
      <c r="E29" s="152">
        <v>12</v>
      </c>
      <c r="F29" s="149" t="s">
        <v>158</v>
      </c>
      <c r="G29" s="150">
        <v>8</v>
      </c>
      <c r="H29" s="187"/>
      <c r="I29" s="189"/>
      <c r="J29" s="187"/>
      <c r="K29" s="189"/>
    </row>
    <row r="30" spans="2:11" ht="15.75" customHeight="1" x14ac:dyDescent="0.2">
      <c r="B30" s="206"/>
      <c r="C30" s="197"/>
      <c r="D30" s="151" t="s">
        <v>430</v>
      </c>
      <c r="E30" s="152">
        <v>13</v>
      </c>
      <c r="F30" s="149" t="s">
        <v>159</v>
      </c>
      <c r="G30" s="150">
        <v>8</v>
      </c>
      <c r="H30" s="187"/>
      <c r="I30" s="189"/>
      <c r="J30" s="187"/>
      <c r="K30" s="189"/>
    </row>
    <row r="31" spans="2:11" ht="15.75" customHeight="1" x14ac:dyDescent="0.2">
      <c r="B31" s="206"/>
      <c r="C31" s="197"/>
      <c r="D31" s="151" t="s">
        <v>431</v>
      </c>
      <c r="E31" s="152">
        <v>13</v>
      </c>
      <c r="F31" s="149" t="s">
        <v>160</v>
      </c>
      <c r="G31" s="150">
        <v>10</v>
      </c>
      <c r="H31" s="187"/>
      <c r="I31" s="189"/>
      <c r="J31" s="187"/>
      <c r="K31" s="189"/>
    </row>
    <row r="32" spans="2:11" ht="15.75" customHeight="1" x14ac:dyDescent="0.2">
      <c r="B32" s="206"/>
      <c r="C32" s="197"/>
      <c r="D32" s="214"/>
      <c r="E32" s="215"/>
      <c r="F32" s="149" t="s">
        <v>426</v>
      </c>
      <c r="G32" s="150">
        <v>10</v>
      </c>
      <c r="H32" s="187"/>
      <c r="I32" s="189"/>
      <c r="J32" s="187"/>
      <c r="K32" s="189"/>
    </row>
    <row r="33" spans="2:11" ht="15.75" customHeight="1" x14ac:dyDescent="0.2">
      <c r="B33" s="206"/>
      <c r="C33" s="197"/>
      <c r="D33" s="187"/>
      <c r="E33" s="189"/>
      <c r="F33" s="35" t="s">
        <v>454</v>
      </c>
      <c r="G33" s="150">
        <v>12</v>
      </c>
      <c r="H33" s="187"/>
      <c r="I33" s="189"/>
      <c r="J33" s="187"/>
      <c r="K33" s="189"/>
    </row>
    <row r="34" spans="2:11" ht="15.75" customHeight="1" x14ac:dyDescent="0.2">
      <c r="B34" s="206"/>
      <c r="C34" s="197"/>
      <c r="D34" s="187"/>
      <c r="E34" s="189"/>
      <c r="F34" s="149" t="s">
        <v>161</v>
      </c>
      <c r="G34" s="150">
        <v>10</v>
      </c>
      <c r="H34" s="187"/>
      <c r="I34" s="189"/>
      <c r="J34" s="187"/>
      <c r="K34" s="189"/>
    </row>
    <row r="35" spans="2:11" ht="15.75" customHeight="1" x14ac:dyDescent="0.2">
      <c r="B35" s="207"/>
      <c r="C35" s="198"/>
      <c r="D35" s="110" t="s">
        <v>162</v>
      </c>
      <c r="E35" s="28">
        <f>SUM(E28:E34)</f>
        <v>50</v>
      </c>
      <c r="F35" s="27"/>
      <c r="G35" s="28"/>
      <c r="H35" s="27"/>
      <c r="I35" s="28"/>
      <c r="J35" s="27"/>
      <c r="K35" s="28"/>
    </row>
    <row r="36" spans="2:11" ht="15.75" customHeight="1" x14ac:dyDescent="0.2">
      <c r="B36" s="179" t="s">
        <v>163</v>
      </c>
      <c r="C36" s="196">
        <v>20</v>
      </c>
      <c r="D36" s="12" t="s">
        <v>164</v>
      </c>
      <c r="E36" s="9">
        <v>8</v>
      </c>
      <c r="F36" s="118" t="s">
        <v>165</v>
      </c>
      <c r="G36" s="14">
        <v>4</v>
      </c>
      <c r="H36" s="13" t="s">
        <v>166</v>
      </c>
      <c r="I36" s="14">
        <v>8</v>
      </c>
      <c r="J36" s="191"/>
      <c r="K36" s="190"/>
    </row>
    <row r="37" spans="2:11" ht="15.75" customHeight="1" x14ac:dyDescent="0.2">
      <c r="B37" s="206"/>
      <c r="C37" s="197"/>
      <c r="D37" s="16" t="s">
        <v>167</v>
      </c>
      <c r="E37" s="17">
        <v>8</v>
      </c>
      <c r="F37" s="155" t="s">
        <v>450</v>
      </c>
      <c r="G37" s="150">
        <v>8</v>
      </c>
      <c r="H37" s="194"/>
      <c r="I37" s="202"/>
      <c r="J37" s="187"/>
      <c r="K37" s="189"/>
    </row>
    <row r="38" spans="2:11" s="22" customFormat="1" ht="15.75" customHeight="1" x14ac:dyDescent="0.2">
      <c r="B38" s="206"/>
      <c r="C38" s="197"/>
      <c r="D38" s="20" t="s">
        <v>451</v>
      </c>
      <c r="E38" s="44">
        <v>10</v>
      </c>
      <c r="F38" s="149" t="s">
        <v>449</v>
      </c>
      <c r="G38" s="150">
        <v>6</v>
      </c>
      <c r="H38" s="194"/>
      <c r="I38" s="202"/>
      <c r="J38" s="187"/>
      <c r="K38" s="189"/>
    </row>
    <row r="39" spans="2:11" ht="15.75" customHeight="1" x14ac:dyDescent="0.2">
      <c r="B39" s="206"/>
      <c r="C39" s="197"/>
      <c r="D39" s="145"/>
      <c r="E39" s="146"/>
      <c r="F39" s="155" t="s">
        <v>168</v>
      </c>
      <c r="G39" s="150">
        <v>7</v>
      </c>
      <c r="H39" s="187"/>
      <c r="I39" s="189"/>
      <c r="J39" s="187"/>
      <c r="K39" s="189"/>
    </row>
    <row r="40" spans="2:11" ht="15.75" customHeight="1" x14ac:dyDescent="0.2">
      <c r="B40" s="206"/>
      <c r="C40" s="197"/>
      <c r="D40" s="15"/>
      <c r="E40" s="146"/>
      <c r="F40" s="155" t="s">
        <v>169</v>
      </c>
      <c r="G40" s="150">
        <v>8</v>
      </c>
      <c r="H40" s="187"/>
      <c r="I40" s="189"/>
      <c r="J40" s="187"/>
      <c r="K40" s="189"/>
    </row>
    <row r="41" spans="2:11" ht="15.75" customHeight="1" x14ac:dyDescent="0.2">
      <c r="B41" s="206"/>
      <c r="C41" s="197"/>
      <c r="D41" s="15"/>
      <c r="E41" s="146"/>
      <c r="F41" s="155" t="s">
        <v>170</v>
      </c>
      <c r="G41" s="150">
        <v>8</v>
      </c>
      <c r="H41" s="187"/>
      <c r="I41" s="189"/>
      <c r="J41" s="187"/>
      <c r="K41" s="189"/>
    </row>
    <row r="42" spans="2:11" s="22" customFormat="1" ht="15.75" customHeight="1" x14ac:dyDescent="0.2">
      <c r="B42" s="206"/>
      <c r="C42" s="197"/>
      <c r="D42" s="15"/>
      <c r="E42" s="156"/>
      <c r="F42" s="158" t="s">
        <v>478</v>
      </c>
      <c r="G42" s="157">
        <v>8</v>
      </c>
      <c r="H42" s="187"/>
      <c r="I42" s="189"/>
      <c r="J42" s="187"/>
      <c r="K42" s="189"/>
    </row>
    <row r="43" spans="2:11" ht="15.75" customHeight="1" x14ac:dyDescent="0.2">
      <c r="B43" s="206"/>
      <c r="C43" s="197"/>
      <c r="D43" s="15"/>
      <c r="E43" s="146"/>
      <c r="F43" s="155" t="s">
        <v>171</v>
      </c>
      <c r="G43" s="150">
        <v>6</v>
      </c>
      <c r="H43" s="187"/>
      <c r="I43" s="189"/>
      <c r="J43" s="187"/>
      <c r="K43" s="189"/>
    </row>
    <row r="44" spans="2:11" ht="15.75" customHeight="1" x14ac:dyDescent="0.2">
      <c r="B44" s="206"/>
      <c r="C44" s="197"/>
      <c r="D44" s="15"/>
      <c r="E44" s="146"/>
      <c r="F44" s="155" t="s">
        <v>172</v>
      </c>
      <c r="G44" s="150">
        <v>8</v>
      </c>
      <c r="H44" s="187"/>
      <c r="I44" s="189"/>
      <c r="J44" s="187"/>
      <c r="K44" s="189"/>
    </row>
    <row r="45" spans="2:11" ht="15.75" customHeight="1" x14ac:dyDescent="0.2">
      <c r="B45" s="207"/>
      <c r="C45" s="198"/>
      <c r="D45" s="110" t="s">
        <v>173</v>
      </c>
      <c r="E45" s="28">
        <f>SUM(E36:E44)</f>
        <v>26</v>
      </c>
      <c r="F45" s="119" t="s">
        <v>174</v>
      </c>
      <c r="G45" s="28">
        <f>G36</f>
        <v>4</v>
      </c>
      <c r="H45" s="110" t="s">
        <v>175</v>
      </c>
      <c r="I45" s="28">
        <f>I36+I37</f>
        <v>8</v>
      </c>
      <c r="J45" s="27"/>
      <c r="K45" s="28"/>
    </row>
    <row r="46" spans="2:11" ht="15.75" customHeight="1" x14ac:dyDescent="0.2">
      <c r="B46" s="179" t="s">
        <v>176</v>
      </c>
      <c r="C46" s="196">
        <v>4</v>
      </c>
      <c r="D46" s="12" t="s">
        <v>177</v>
      </c>
      <c r="E46" s="9">
        <v>6</v>
      </c>
      <c r="F46" s="12"/>
      <c r="G46" s="9"/>
      <c r="H46" s="148"/>
      <c r="I46" s="147"/>
      <c r="J46" s="148"/>
      <c r="K46" s="147"/>
    </row>
    <row r="47" spans="2:11" ht="15.75" customHeight="1" x14ac:dyDescent="0.2">
      <c r="B47" s="207"/>
      <c r="C47" s="198"/>
      <c r="D47" s="110" t="s">
        <v>178</v>
      </c>
      <c r="E47" s="28">
        <f>SUM(E46)</f>
        <v>6</v>
      </c>
      <c r="F47" s="27"/>
      <c r="G47" s="28"/>
      <c r="H47" s="27"/>
      <c r="I47" s="28"/>
      <c r="J47" s="27"/>
      <c r="K47" s="28"/>
    </row>
    <row r="48" spans="2:11" ht="15.75" customHeight="1" x14ac:dyDescent="0.2">
      <c r="B48" s="179" t="s">
        <v>429</v>
      </c>
      <c r="C48" s="196">
        <v>18</v>
      </c>
      <c r="D48" s="12" t="s">
        <v>179</v>
      </c>
      <c r="E48" s="9">
        <v>9</v>
      </c>
      <c r="F48" s="36" t="s">
        <v>436</v>
      </c>
      <c r="G48" s="154">
        <v>4</v>
      </c>
      <c r="H48" s="13" t="s">
        <v>180</v>
      </c>
      <c r="I48" s="14">
        <v>8</v>
      </c>
      <c r="J48" s="186"/>
      <c r="K48" s="219"/>
    </row>
    <row r="49" spans="2:11" ht="15.75" customHeight="1" x14ac:dyDescent="0.2">
      <c r="B49" s="206"/>
      <c r="C49" s="197"/>
      <c r="D49" s="151" t="s">
        <v>181</v>
      </c>
      <c r="E49" s="152">
        <v>9</v>
      </c>
      <c r="F49" s="149" t="s">
        <v>182</v>
      </c>
      <c r="G49" s="150">
        <v>13</v>
      </c>
      <c r="H49" s="16" t="s">
        <v>183</v>
      </c>
      <c r="I49" s="17">
        <v>8</v>
      </c>
      <c r="J49" s="187"/>
      <c r="K49" s="189"/>
    </row>
    <row r="50" spans="2:11" ht="15.75" customHeight="1" x14ac:dyDescent="0.2">
      <c r="B50" s="207"/>
      <c r="C50" s="198"/>
      <c r="D50" s="110" t="s">
        <v>184</v>
      </c>
      <c r="E50" s="28">
        <f>SUM(E48:E49)</f>
        <v>18</v>
      </c>
      <c r="F50" s="27"/>
      <c r="G50" s="28"/>
      <c r="H50" s="110" t="s">
        <v>185</v>
      </c>
      <c r="I50" s="28">
        <f>SUM(I48:I49)</f>
        <v>16</v>
      </c>
      <c r="J50" s="27"/>
      <c r="K50" s="28"/>
    </row>
    <row r="51" spans="2:11" ht="15.75" customHeight="1" x14ac:dyDescent="0.2">
      <c r="B51" s="179" t="s">
        <v>462</v>
      </c>
      <c r="C51" s="196">
        <v>20</v>
      </c>
      <c r="D51" s="12" t="s">
        <v>186</v>
      </c>
      <c r="E51" s="9">
        <v>10</v>
      </c>
      <c r="F51" s="186"/>
      <c r="G51" s="188"/>
      <c r="H51" s="186"/>
      <c r="I51" s="188"/>
      <c r="J51" s="186"/>
      <c r="K51" s="188"/>
    </row>
    <row r="52" spans="2:11" ht="15.75" customHeight="1" x14ac:dyDescent="0.2">
      <c r="B52" s="206"/>
      <c r="C52" s="197"/>
      <c r="D52" s="151" t="s">
        <v>187</v>
      </c>
      <c r="E52" s="152">
        <v>10</v>
      </c>
      <c r="F52" s="187"/>
      <c r="G52" s="189"/>
      <c r="H52" s="187"/>
      <c r="I52" s="189"/>
      <c r="J52" s="187"/>
      <c r="K52" s="189"/>
    </row>
    <row r="53" spans="2:11" ht="15.75" customHeight="1" x14ac:dyDescent="0.2">
      <c r="B53" s="207"/>
      <c r="C53" s="198"/>
      <c r="D53" s="110" t="s">
        <v>188</v>
      </c>
      <c r="E53" s="28">
        <f>SUM(E51:E52)</f>
        <v>20</v>
      </c>
      <c r="F53" s="27"/>
      <c r="G53" s="28"/>
      <c r="H53" s="27"/>
      <c r="I53" s="28"/>
      <c r="J53" s="27"/>
      <c r="K53" s="28"/>
    </row>
    <row r="54" spans="2:11" ht="15.75" customHeight="1" x14ac:dyDescent="0.2">
      <c r="B54" s="179" t="s">
        <v>189</v>
      </c>
      <c r="C54" s="196">
        <v>10</v>
      </c>
      <c r="D54" s="12" t="s">
        <v>190</v>
      </c>
      <c r="E54" s="9">
        <v>8</v>
      </c>
      <c r="F54" s="144" t="s">
        <v>191</v>
      </c>
      <c r="G54" s="154">
        <v>8</v>
      </c>
      <c r="H54" s="186"/>
      <c r="I54" s="188"/>
      <c r="J54" s="186"/>
      <c r="K54" s="188"/>
    </row>
    <row r="55" spans="2:11" ht="15.75" customHeight="1" x14ac:dyDescent="0.2">
      <c r="B55" s="206"/>
      <c r="C55" s="197"/>
      <c r="D55" s="20" t="s">
        <v>452</v>
      </c>
      <c r="E55" s="152">
        <v>8</v>
      </c>
      <c r="F55" s="149"/>
      <c r="G55" s="150"/>
      <c r="H55" s="187"/>
      <c r="I55" s="189"/>
      <c r="J55" s="187"/>
      <c r="K55" s="189"/>
    </row>
    <row r="56" spans="2:11" ht="15.75" customHeight="1" x14ac:dyDescent="0.2">
      <c r="B56" s="207"/>
      <c r="C56" s="198"/>
      <c r="D56" s="110" t="s">
        <v>192</v>
      </c>
      <c r="E56" s="28">
        <f>SUM(E54:E55)</f>
        <v>16</v>
      </c>
      <c r="F56" s="27"/>
      <c r="G56" s="28"/>
      <c r="H56" s="27"/>
      <c r="I56" s="28"/>
      <c r="J56" s="27"/>
      <c r="K56" s="28"/>
    </row>
    <row r="57" spans="2:11" ht="15.75" customHeight="1" x14ac:dyDescent="0.2">
      <c r="B57" s="179" t="s">
        <v>193</v>
      </c>
      <c r="C57" s="196">
        <v>8</v>
      </c>
      <c r="D57" s="191"/>
      <c r="E57" s="190"/>
      <c r="F57" s="144" t="s">
        <v>427</v>
      </c>
      <c r="G57" s="154">
        <v>7</v>
      </c>
      <c r="H57" s="191"/>
      <c r="I57" s="190"/>
      <c r="J57" s="191"/>
      <c r="K57" s="190"/>
    </row>
    <row r="58" spans="2:11" ht="15.75" customHeight="1" x14ac:dyDescent="0.2">
      <c r="B58" s="206"/>
      <c r="C58" s="197"/>
      <c r="D58" s="187"/>
      <c r="E58" s="189"/>
      <c r="F58" s="149" t="s">
        <v>194</v>
      </c>
      <c r="G58" s="150">
        <v>7</v>
      </c>
      <c r="H58" s="187"/>
      <c r="I58" s="189"/>
      <c r="J58" s="187"/>
      <c r="K58" s="189"/>
    </row>
    <row r="59" spans="2:11" ht="15.75" customHeight="1" x14ac:dyDescent="0.2">
      <c r="B59" s="206"/>
      <c r="C59" s="197"/>
      <c r="D59" s="187"/>
      <c r="E59" s="189"/>
      <c r="F59" s="149" t="s">
        <v>195</v>
      </c>
      <c r="G59" s="150">
        <v>8</v>
      </c>
      <c r="H59" s="187"/>
      <c r="I59" s="189"/>
      <c r="J59" s="187"/>
      <c r="K59" s="189"/>
    </row>
    <row r="60" spans="2:11" ht="15.75" customHeight="1" x14ac:dyDescent="0.2">
      <c r="B60" s="206"/>
      <c r="C60" s="197"/>
      <c r="D60" s="187"/>
      <c r="E60" s="189"/>
      <c r="F60" s="149" t="s">
        <v>196</v>
      </c>
      <c r="G60" s="150">
        <v>3</v>
      </c>
      <c r="H60" s="187"/>
      <c r="I60" s="189"/>
      <c r="J60" s="187"/>
      <c r="K60" s="189"/>
    </row>
    <row r="61" spans="2:11" ht="15.75" customHeight="1" x14ac:dyDescent="0.2">
      <c r="B61" s="207"/>
      <c r="C61" s="198"/>
      <c r="D61" s="110" t="s">
        <v>197</v>
      </c>
      <c r="E61" s="28">
        <f>SUM(E57:E60)</f>
        <v>0</v>
      </c>
      <c r="F61" s="110" t="s">
        <v>198</v>
      </c>
      <c r="G61" s="28">
        <v>8</v>
      </c>
      <c r="H61" s="27"/>
      <c r="I61" s="28"/>
      <c r="J61" s="27"/>
      <c r="K61" s="28"/>
    </row>
    <row r="62" spans="2:11" ht="15.75" customHeight="1" x14ac:dyDescent="0.2">
      <c r="B62" s="179" t="s">
        <v>199</v>
      </c>
      <c r="C62" s="196">
        <v>56</v>
      </c>
      <c r="D62" s="12" t="s">
        <v>200</v>
      </c>
      <c r="E62" s="9">
        <v>6</v>
      </c>
      <c r="F62" s="144" t="s">
        <v>432</v>
      </c>
      <c r="G62" s="154">
        <v>3</v>
      </c>
      <c r="H62" s="191"/>
      <c r="I62" s="190"/>
      <c r="J62" s="191"/>
      <c r="K62" s="190"/>
    </row>
    <row r="63" spans="2:11" ht="15.75" customHeight="1" x14ac:dyDescent="0.2">
      <c r="B63" s="206"/>
      <c r="C63" s="197"/>
      <c r="D63" s="151" t="s">
        <v>201</v>
      </c>
      <c r="E63" s="152">
        <v>20</v>
      </c>
      <c r="F63" s="194"/>
      <c r="G63" s="202"/>
      <c r="H63" s="187"/>
      <c r="I63" s="189"/>
      <c r="J63" s="187"/>
      <c r="K63" s="189"/>
    </row>
    <row r="64" spans="2:11" ht="15.75" customHeight="1" x14ac:dyDescent="0.2">
      <c r="B64" s="206"/>
      <c r="C64" s="197"/>
      <c r="D64" s="151" t="s">
        <v>202</v>
      </c>
      <c r="E64" s="152">
        <v>30</v>
      </c>
      <c r="F64" s="187"/>
      <c r="G64" s="189"/>
      <c r="H64" s="187"/>
      <c r="I64" s="189"/>
      <c r="J64" s="187"/>
      <c r="K64" s="189"/>
    </row>
    <row r="65" spans="1:11" ht="15.75" customHeight="1" x14ac:dyDescent="0.2">
      <c r="B65" s="207"/>
      <c r="C65" s="198"/>
      <c r="D65" s="110" t="s">
        <v>203</v>
      </c>
      <c r="E65" s="28">
        <f>SUM(E62:E64)</f>
        <v>56</v>
      </c>
      <c r="F65" s="27"/>
      <c r="G65" s="28"/>
      <c r="H65" s="27"/>
      <c r="I65" s="28"/>
      <c r="J65" s="27"/>
      <c r="K65" s="28"/>
    </row>
    <row r="66" spans="1:11" ht="15.75" customHeight="1" x14ac:dyDescent="0.2">
      <c r="B66" s="29" t="s">
        <v>96</v>
      </c>
      <c r="C66" s="34">
        <f>SUM(C5:C65)+70</f>
        <v>388</v>
      </c>
      <c r="D66" s="29" t="s">
        <v>97</v>
      </c>
      <c r="E66" s="30">
        <f>E65+E61+E56+E53+E50+E47+E45+E35+E27+E20+E12</f>
        <v>388</v>
      </c>
      <c r="F66" s="29" t="s">
        <v>98</v>
      </c>
      <c r="G66" s="30">
        <f>G65+G61+G56+G53+G50+G47+G45+G35+G27+G20+G12</f>
        <v>30</v>
      </c>
      <c r="H66" s="29" t="s">
        <v>99</v>
      </c>
      <c r="I66" s="30">
        <f>I65+I61+I56+I53+I50+I47+I45+I35+I27+I20+I12</f>
        <v>34</v>
      </c>
      <c r="J66" s="29" t="s">
        <v>100</v>
      </c>
      <c r="K66" s="30">
        <f>K65+K61+K56+K53+K50+K47+K45+K35+K27+K20+K12</f>
        <v>0</v>
      </c>
    </row>
    <row r="67" spans="1:11" ht="15.75" customHeight="1" x14ac:dyDescent="0.2">
      <c r="B67" s="3"/>
      <c r="C67" s="3"/>
      <c r="I67" s="3"/>
    </row>
    <row r="68" spans="1:11" ht="15.75" customHeight="1" x14ac:dyDescent="0.2">
      <c r="B68" s="221" t="s">
        <v>435</v>
      </c>
      <c r="C68" s="222"/>
      <c r="E68" s="23" t="s">
        <v>204</v>
      </c>
      <c r="F68" s="22"/>
      <c r="G68" s="22"/>
      <c r="H68" s="22"/>
      <c r="I68" s="22"/>
    </row>
    <row r="69" spans="1:11" ht="15.75" customHeight="1" x14ac:dyDescent="0.2">
      <c r="B69" s="42" t="s">
        <v>205</v>
      </c>
      <c r="C69" s="24">
        <f>E66</f>
        <v>388</v>
      </c>
      <c r="E69" s="223" t="s">
        <v>445</v>
      </c>
      <c r="F69" s="223"/>
      <c r="G69" s="223"/>
      <c r="H69" s="223"/>
      <c r="I69" s="223"/>
      <c r="J69" s="223"/>
      <c r="K69" s="223"/>
    </row>
    <row r="70" spans="1:11" ht="15.75" customHeight="1" x14ac:dyDescent="0.2">
      <c r="B70" s="39" t="s">
        <v>206</v>
      </c>
      <c r="C70" s="21">
        <f>G66</f>
        <v>30</v>
      </c>
      <c r="D70" s="3" t="s">
        <v>207</v>
      </c>
      <c r="E70" s="236" t="s">
        <v>464</v>
      </c>
      <c r="F70" s="236"/>
      <c r="G70" s="236"/>
      <c r="H70" s="236"/>
      <c r="I70" s="236"/>
      <c r="J70" s="236"/>
      <c r="K70" s="236"/>
    </row>
    <row r="71" spans="1:11" ht="15.75" customHeight="1" x14ac:dyDescent="0.2">
      <c r="B71" s="39" t="s">
        <v>208</v>
      </c>
      <c r="C71" s="21">
        <f>I66</f>
        <v>34</v>
      </c>
      <c r="E71" s="236"/>
      <c r="F71" s="236"/>
      <c r="G71" s="236"/>
      <c r="H71" s="236"/>
      <c r="I71" s="236"/>
      <c r="J71" s="236"/>
      <c r="K71" s="236"/>
    </row>
    <row r="72" spans="1:11" ht="15.75" customHeight="1" x14ac:dyDescent="0.2">
      <c r="B72" s="43" t="s">
        <v>209</v>
      </c>
      <c r="C72" s="26">
        <f>K66</f>
        <v>0</v>
      </c>
      <c r="D72" s="3" t="s">
        <v>210</v>
      </c>
      <c r="E72" s="236"/>
      <c r="F72" s="236"/>
      <c r="G72" s="236"/>
      <c r="H72" s="236"/>
      <c r="I72" s="236"/>
      <c r="J72" s="236"/>
      <c r="K72" s="236"/>
    </row>
    <row r="73" spans="1:11" ht="15.75" customHeight="1" x14ac:dyDescent="0.2">
      <c r="B73" s="40" t="s">
        <v>211</v>
      </c>
      <c r="C73" s="41">
        <f>C69+C70+C71+C72</f>
        <v>452</v>
      </c>
      <c r="E73" s="218" t="s">
        <v>455</v>
      </c>
      <c r="F73" s="218"/>
      <c r="G73" s="218"/>
      <c r="H73" s="218"/>
      <c r="I73" s="218"/>
      <c r="J73" s="218"/>
      <c r="K73" s="218"/>
    </row>
    <row r="74" spans="1:11" ht="15.75" customHeight="1" x14ac:dyDescent="0.2">
      <c r="E74" s="218"/>
      <c r="F74" s="218"/>
      <c r="G74" s="218"/>
      <c r="H74" s="218"/>
      <c r="I74" s="218"/>
      <c r="J74" s="218"/>
      <c r="K74" s="218"/>
    </row>
    <row r="75" spans="1:11" ht="15.75" customHeight="1" x14ac:dyDescent="0.2">
      <c r="A75" s="38" t="s">
        <v>104</v>
      </c>
      <c r="B75" s="37" t="s">
        <v>461</v>
      </c>
      <c r="E75" s="112"/>
      <c r="F75" s="112"/>
      <c r="G75" s="112"/>
      <c r="H75" s="112"/>
      <c r="I75" s="112"/>
      <c r="J75" s="112"/>
      <c r="K75" s="112"/>
    </row>
    <row r="76" spans="1:11" ht="15.75" customHeight="1" x14ac:dyDescent="0.2">
      <c r="A76" s="224" t="s">
        <v>437</v>
      </c>
      <c r="B76" s="223" t="s">
        <v>438</v>
      </c>
      <c r="C76" s="223"/>
      <c r="D76" s="223"/>
    </row>
    <row r="77" spans="1:11" ht="15.75" customHeight="1" x14ac:dyDescent="0.2">
      <c r="A77" s="224"/>
      <c r="B77" s="223"/>
      <c r="C77" s="223"/>
      <c r="D77" s="223"/>
    </row>
    <row r="78" spans="1:11" s="22" customFormat="1" ht="15.75" customHeight="1" x14ac:dyDescent="0.2"/>
    <row r="79" spans="1:11" s="22" customFormat="1" ht="15.75" customHeight="1" x14ac:dyDescent="0.2">
      <c r="B79" s="114" t="s">
        <v>448</v>
      </c>
    </row>
    <row r="80" spans="1:11" ht="15.75" customHeight="1" x14ac:dyDescent="0.2">
      <c r="B80" s="97" t="s">
        <v>470</v>
      </c>
      <c r="C80" s="22"/>
      <c r="D80" s="22"/>
      <c r="E80" s="22"/>
      <c r="F80" s="22"/>
      <c r="G80" s="22"/>
      <c r="H80" s="22"/>
      <c r="I80" s="22"/>
      <c r="J80" s="22"/>
      <c r="K80" s="22"/>
    </row>
    <row r="81" spans="2:11" ht="15.75" customHeight="1" x14ac:dyDescent="0.2">
      <c r="B81" s="184" t="s">
        <v>475</v>
      </c>
      <c r="C81" s="184"/>
      <c r="D81" s="184"/>
      <c r="E81" s="184"/>
      <c r="F81" s="184"/>
      <c r="G81" s="184"/>
      <c r="H81" s="184"/>
      <c r="I81" s="184"/>
      <c r="J81" s="184"/>
      <c r="K81" s="184"/>
    </row>
    <row r="82" spans="2:11" ht="15.75" customHeight="1" x14ac:dyDescent="0.2">
      <c r="B82" s="184"/>
      <c r="C82" s="184"/>
      <c r="D82" s="184"/>
      <c r="E82" s="184"/>
      <c r="F82" s="184"/>
      <c r="G82" s="184"/>
      <c r="H82" s="184"/>
      <c r="I82" s="184"/>
      <c r="J82" s="184"/>
      <c r="K82" s="184"/>
    </row>
    <row r="83" spans="2:11" ht="15.75" customHeight="1" x14ac:dyDescent="0.2">
      <c r="B83" s="218" t="s">
        <v>474</v>
      </c>
      <c r="C83" s="218"/>
      <c r="D83" s="218"/>
      <c r="E83" s="218"/>
      <c r="F83" s="218"/>
      <c r="G83" s="218"/>
      <c r="H83" s="218"/>
      <c r="I83" s="218"/>
      <c r="J83" s="218"/>
      <c r="K83" s="218"/>
    </row>
    <row r="84" spans="2:11" ht="15.75" customHeight="1" x14ac:dyDescent="0.2">
      <c r="B84" s="218"/>
      <c r="C84" s="218"/>
      <c r="D84" s="218"/>
      <c r="E84" s="218"/>
      <c r="F84" s="218"/>
      <c r="G84" s="218"/>
      <c r="H84" s="218"/>
      <c r="I84" s="218"/>
      <c r="J84" s="218"/>
      <c r="K84" s="218"/>
    </row>
    <row r="85" spans="2:11" ht="15.75" customHeight="1" x14ac:dyDescent="0.2">
      <c r="B85" s="97" t="s">
        <v>472</v>
      </c>
      <c r="C85" s="22"/>
      <c r="D85" s="22"/>
      <c r="E85" s="22"/>
      <c r="F85" s="22"/>
      <c r="G85" s="22"/>
      <c r="H85" s="22"/>
      <c r="I85" s="22"/>
      <c r="J85" s="22"/>
      <c r="K85" s="22"/>
    </row>
    <row r="86" spans="2:11" ht="15.75" customHeight="1" x14ac:dyDescent="0.2">
      <c r="B86" s="97" t="s">
        <v>463</v>
      </c>
      <c r="C86" s="22"/>
      <c r="D86" s="22"/>
      <c r="E86" s="22"/>
      <c r="F86" s="22"/>
      <c r="G86" s="22"/>
      <c r="H86" s="22"/>
      <c r="I86" s="22"/>
      <c r="J86" s="22"/>
      <c r="K86" s="22"/>
    </row>
    <row r="87" spans="2:11" ht="15.75" customHeight="1" x14ac:dyDescent="0.2">
      <c r="B87" s="218" t="s">
        <v>468</v>
      </c>
      <c r="C87" s="218"/>
      <c r="D87" s="218"/>
      <c r="E87" s="218"/>
      <c r="F87" s="218"/>
      <c r="G87" s="218"/>
      <c r="H87" s="218"/>
      <c r="I87" s="218"/>
      <c r="J87" s="218"/>
      <c r="K87" s="218"/>
    </row>
    <row r="88" spans="2:11" s="22" customFormat="1" ht="15.75" customHeight="1" x14ac:dyDescent="0.2">
      <c r="B88" s="218"/>
      <c r="C88" s="218"/>
      <c r="D88" s="218"/>
      <c r="E88" s="218"/>
      <c r="F88" s="218"/>
      <c r="G88" s="218"/>
      <c r="H88" s="218"/>
      <c r="I88" s="218"/>
      <c r="J88" s="218"/>
      <c r="K88" s="218"/>
    </row>
    <row r="89" spans="2:11" ht="15.75" customHeight="1" x14ac:dyDescent="0.2">
      <c r="B89" s="184" t="s">
        <v>477</v>
      </c>
      <c r="C89" s="184"/>
      <c r="D89" s="184"/>
      <c r="E89" s="184"/>
      <c r="F89" s="184"/>
      <c r="G89" s="184"/>
      <c r="H89" s="184"/>
      <c r="I89" s="184"/>
      <c r="J89" s="184"/>
      <c r="K89" s="184"/>
    </row>
    <row r="90" spans="2:11" ht="15.75" customHeight="1" x14ac:dyDescent="0.2">
      <c r="B90" s="184"/>
      <c r="C90" s="184"/>
      <c r="D90" s="184"/>
      <c r="E90" s="184"/>
      <c r="F90" s="184"/>
      <c r="G90" s="184"/>
      <c r="H90" s="184"/>
      <c r="I90" s="184"/>
      <c r="J90" s="184"/>
      <c r="K90" s="184"/>
    </row>
  </sheetData>
  <mergeCells count="87">
    <mergeCell ref="B81:K82"/>
    <mergeCell ref="B83:K84"/>
    <mergeCell ref="B89:K90"/>
    <mergeCell ref="B87:K88"/>
    <mergeCell ref="B3:C3"/>
    <mergeCell ref="F4:G4"/>
    <mergeCell ref="G7:G11"/>
    <mergeCell ref="F7:F11"/>
    <mergeCell ref="D3:G3"/>
    <mergeCell ref="D4:E4"/>
    <mergeCell ref="B28:B35"/>
    <mergeCell ref="B46:B47"/>
    <mergeCell ref="C46:C47"/>
    <mergeCell ref="C28:C35"/>
    <mergeCell ref="B5:B12"/>
    <mergeCell ref="C5:C12"/>
    <mergeCell ref="C13:C20"/>
    <mergeCell ref="B13:B20"/>
    <mergeCell ref="B21:B27"/>
    <mergeCell ref="C21:C27"/>
    <mergeCell ref="B36:B45"/>
    <mergeCell ref="C36:C45"/>
    <mergeCell ref="B68:C68"/>
    <mergeCell ref="C62:C65"/>
    <mergeCell ref="B57:B61"/>
    <mergeCell ref="B48:B50"/>
    <mergeCell ref="C48:C50"/>
    <mergeCell ref="B51:B53"/>
    <mergeCell ref="C51:C53"/>
    <mergeCell ref="K54:K55"/>
    <mergeCell ref="K57:K60"/>
    <mergeCell ref="K62:K64"/>
    <mergeCell ref="I54:I55"/>
    <mergeCell ref="J62:J64"/>
    <mergeCell ref="J54:J55"/>
    <mergeCell ref="I62:I64"/>
    <mergeCell ref="I57:I60"/>
    <mergeCell ref="J57:J60"/>
    <mergeCell ref="H57:H60"/>
    <mergeCell ref="B62:B65"/>
    <mergeCell ref="B54:B56"/>
    <mergeCell ref="E57:E60"/>
    <mergeCell ref="F63:F64"/>
    <mergeCell ref="D57:D60"/>
    <mergeCell ref="C54:C56"/>
    <mergeCell ref="C57:C61"/>
    <mergeCell ref="H54:H55"/>
    <mergeCell ref="H62:H64"/>
    <mergeCell ref="G63:G64"/>
    <mergeCell ref="K5:K11"/>
    <mergeCell ref="K48:K49"/>
    <mergeCell ref="K28:K34"/>
    <mergeCell ref="K36:K44"/>
    <mergeCell ref="K21:K26"/>
    <mergeCell ref="H3:K3"/>
    <mergeCell ref="J4:K4"/>
    <mergeCell ref="H4:I4"/>
    <mergeCell ref="H37:H44"/>
    <mergeCell ref="I37:I44"/>
    <mergeCell ref="I5:I11"/>
    <mergeCell ref="H5:H11"/>
    <mergeCell ref="H13:H19"/>
    <mergeCell ref="I13:I19"/>
    <mergeCell ref="H22:H26"/>
    <mergeCell ref="I22:I26"/>
    <mergeCell ref="J5:J11"/>
    <mergeCell ref="J28:J34"/>
    <mergeCell ref="J36:J44"/>
    <mergeCell ref="J21:J26"/>
    <mergeCell ref="K13:K19"/>
    <mergeCell ref="K51:K52"/>
    <mergeCell ref="J13:J19"/>
    <mergeCell ref="E32:E34"/>
    <mergeCell ref="D32:D34"/>
    <mergeCell ref="I28:I34"/>
    <mergeCell ref="H28:H34"/>
    <mergeCell ref="H51:H52"/>
    <mergeCell ref="I51:I52"/>
    <mergeCell ref="F51:F52"/>
    <mergeCell ref="G51:G52"/>
    <mergeCell ref="J48:J49"/>
    <mergeCell ref="J51:J52"/>
    <mergeCell ref="A76:A77"/>
    <mergeCell ref="B76:D77"/>
    <mergeCell ref="E69:K69"/>
    <mergeCell ref="E70:K72"/>
    <mergeCell ref="E73:K74"/>
  </mergeCells>
  <pageMargins left="0.59055118110236227" right="0.19685039370078741" top="0.19685039370078741" bottom="0.19685039370078741" header="0" footer="0"/>
  <pageSetup paperSize="9" scale="55" fitToHeight="0" orientation="portrait" horizont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tabSelected="1" workbookViewId="0">
      <selection activeCell="L78" sqref="L78"/>
    </sheetView>
  </sheetViews>
  <sheetFormatPr baseColWidth="10" defaultColWidth="14.42578125" defaultRowHeight="15.75" customHeight="1" x14ac:dyDescent="0.2"/>
  <cols>
    <col min="1" max="1" width="3" style="6" customWidth="1"/>
    <col min="2" max="2" width="12" customWidth="1"/>
    <col min="3" max="3" width="5.140625" style="18" customWidth="1"/>
    <col min="4" max="4" width="26.140625" style="18" customWidth="1"/>
    <col min="5" max="5" width="6.85546875" customWidth="1"/>
    <col min="6" max="7" width="4.42578125" style="18" customWidth="1"/>
    <col min="8" max="8" width="25.7109375" style="18" customWidth="1"/>
    <col min="9" max="9" width="6.85546875" customWidth="1"/>
    <col min="10" max="10" width="4.42578125" customWidth="1"/>
    <col min="11" max="11" width="4.42578125" style="22" customWidth="1"/>
    <col min="12" max="12" width="26.42578125" customWidth="1"/>
    <col min="13" max="13" width="6.85546875" customWidth="1"/>
    <col min="14" max="14" width="4.42578125" customWidth="1"/>
  </cols>
  <sheetData>
    <row r="1" spans="1:14" s="22" customFormat="1" ht="15.75" customHeight="1" x14ac:dyDescent="0.25">
      <c r="B1" s="96" t="s">
        <v>441</v>
      </c>
      <c r="C1" s="98"/>
      <c r="D1" s="98"/>
      <c r="E1" s="96"/>
      <c r="F1" s="98"/>
      <c r="G1" s="98"/>
      <c r="H1" s="99" t="s">
        <v>444</v>
      </c>
    </row>
    <row r="2" spans="1:14" s="6" customFormat="1" ht="15.75" customHeight="1" x14ac:dyDescent="0.2">
      <c r="A2" s="47"/>
      <c r="B2" s="47"/>
      <c r="C2" s="48"/>
      <c r="D2" s="48"/>
      <c r="E2" s="47"/>
      <c r="F2" s="48"/>
      <c r="G2" s="48"/>
      <c r="H2" s="48"/>
      <c r="I2" s="47"/>
      <c r="J2" s="47"/>
      <c r="K2" s="47"/>
      <c r="L2" s="47"/>
      <c r="M2" s="47"/>
      <c r="N2" s="47"/>
    </row>
    <row r="3" spans="1:14" ht="15.75" customHeight="1" x14ac:dyDescent="0.2">
      <c r="A3" s="47"/>
      <c r="B3" s="169"/>
      <c r="C3" s="49"/>
      <c r="D3" s="253" t="s">
        <v>311</v>
      </c>
      <c r="E3" s="253"/>
      <c r="F3" s="253"/>
      <c r="G3" s="50"/>
      <c r="H3" s="253" t="s">
        <v>440</v>
      </c>
      <c r="I3" s="253"/>
      <c r="J3" s="253"/>
      <c r="K3" s="50"/>
      <c r="L3" s="252" t="s">
        <v>443</v>
      </c>
      <c r="M3" s="253"/>
      <c r="N3" s="254"/>
    </row>
    <row r="4" spans="1:14" ht="15.75" customHeight="1" x14ac:dyDescent="0.2">
      <c r="A4" s="47"/>
      <c r="B4" s="261" t="s">
        <v>312</v>
      </c>
      <c r="C4" s="165"/>
      <c r="D4" s="56" t="s">
        <v>313</v>
      </c>
      <c r="E4" s="57">
        <v>16</v>
      </c>
      <c r="F4" s="249">
        <f>SUM(E4:E8)</f>
        <v>35</v>
      </c>
      <c r="G4" s="166"/>
      <c r="H4" s="56" t="s">
        <v>314</v>
      </c>
      <c r="I4" s="57">
        <v>16</v>
      </c>
      <c r="J4" s="249">
        <f>SUM(I4:I8)</f>
        <v>35</v>
      </c>
      <c r="K4" s="166"/>
      <c r="L4" s="56" t="s">
        <v>315</v>
      </c>
      <c r="M4" s="57">
        <v>16</v>
      </c>
      <c r="N4" s="249">
        <f>SUM(M4:M8)</f>
        <v>35</v>
      </c>
    </row>
    <row r="5" spans="1:14" ht="15.75" customHeight="1" x14ac:dyDescent="0.2">
      <c r="A5" s="47"/>
      <c r="B5" s="262"/>
      <c r="C5" s="51"/>
      <c r="D5" s="58" t="s">
        <v>316</v>
      </c>
      <c r="E5" s="59">
        <v>9</v>
      </c>
      <c r="F5" s="258"/>
      <c r="G5" s="60"/>
      <c r="H5" s="58" t="s">
        <v>317</v>
      </c>
      <c r="I5" s="59">
        <v>9</v>
      </c>
      <c r="J5" s="258"/>
      <c r="K5" s="60"/>
      <c r="L5" s="58" t="s">
        <v>318</v>
      </c>
      <c r="M5" s="59">
        <v>9</v>
      </c>
      <c r="N5" s="250"/>
    </row>
    <row r="6" spans="1:14" ht="15.75" customHeight="1" x14ac:dyDescent="0.2">
      <c r="A6" s="47"/>
      <c r="B6" s="262"/>
      <c r="C6" s="51"/>
      <c r="D6" s="58" t="s">
        <v>319</v>
      </c>
      <c r="E6" s="59">
        <v>10</v>
      </c>
      <c r="F6" s="258"/>
      <c r="G6" s="60"/>
      <c r="H6" s="58" t="s">
        <v>320</v>
      </c>
      <c r="I6" s="59">
        <v>10</v>
      </c>
      <c r="J6" s="258"/>
      <c r="K6" s="60"/>
      <c r="L6" s="58" t="s">
        <v>321</v>
      </c>
      <c r="M6" s="59">
        <v>10</v>
      </c>
      <c r="N6" s="250"/>
    </row>
    <row r="7" spans="1:14" ht="15.75" customHeight="1" x14ac:dyDescent="0.2">
      <c r="A7" s="47"/>
      <c r="B7" s="262"/>
      <c r="C7" s="51"/>
      <c r="D7" s="58"/>
      <c r="E7" s="59"/>
      <c r="F7" s="258"/>
      <c r="G7" s="60"/>
      <c r="H7" s="58"/>
      <c r="I7" s="59"/>
      <c r="J7" s="258"/>
      <c r="K7" s="60"/>
      <c r="L7" s="58"/>
      <c r="M7" s="59"/>
      <c r="N7" s="250"/>
    </row>
    <row r="8" spans="1:14" ht="15.75" customHeight="1" x14ac:dyDescent="0.2">
      <c r="A8" s="47"/>
      <c r="B8" s="263"/>
      <c r="C8" s="167"/>
      <c r="D8" s="61"/>
      <c r="E8" s="62"/>
      <c r="F8" s="259"/>
      <c r="G8" s="168"/>
      <c r="H8" s="61"/>
      <c r="I8" s="62"/>
      <c r="J8" s="259"/>
      <c r="K8" s="168"/>
      <c r="L8" s="61"/>
      <c r="M8" s="62"/>
      <c r="N8" s="251"/>
    </row>
    <row r="9" spans="1:14" ht="15.75" customHeight="1" x14ac:dyDescent="0.2">
      <c r="A9" s="47"/>
      <c r="B9" s="261" t="s">
        <v>322</v>
      </c>
      <c r="C9" s="165"/>
      <c r="D9" s="56" t="s">
        <v>323</v>
      </c>
      <c r="E9" s="57">
        <v>16</v>
      </c>
      <c r="F9" s="249">
        <f>SUM(E9:E13)</f>
        <v>35</v>
      </c>
      <c r="G9" s="166"/>
      <c r="H9" s="56" t="s">
        <v>324</v>
      </c>
      <c r="I9" s="57">
        <v>16</v>
      </c>
      <c r="J9" s="249">
        <f>SUM(I9:I13)</f>
        <v>35</v>
      </c>
      <c r="K9" s="166"/>
      <c r="L9" s="56" t="s">
        <v>325</v>
      </c>
      <c r="M9" s="57">
        <v>16</v>
      </c>
      <c r="N9" s="249">
        <f>SUM(M9:M13)</f>
        <v>35</v>
      </c>
    </row>
    <row r="10" spans="1:14" ht="15.75" customHeight="1" x14ac:dyDescent="0.2">
      <c r="A10" s="47"/>
      <c r="B10" s="262"/>
      <c r="C10" s="51"/>
      <c r="D10" s="58" t="s">
        <v>326</v>
      </c>
      <c r="E10" s="59">
        <v>9</v>
      </c>
      <c r="F10" s="258"/>
      <c r="G10" s="60"/>
      <c r="H10" s="58" t="s">
        <v>327</v>
      </c>
      <c r="I10" s="59">
        <v>9</v>
      </c>
      <c r="J10" s="258"/>
      <c r="K10" s="60"/>
      <c r="L10" s="58" t="s">
        <v>328</v>
      </c>
      <c r="M10" s="59">
        <v>9</v>
      </c>
      <c r="N10" s="250"/>
    </row>
    <row r="11" spans="1:14" ht="15.75" customHeight="1" x14ac:dyDescent="0.2">
      <c r="A11" s="47"/>
      <c r="B11" s="262"/>
      <c r="C11" s="51"/>
      <c r="D11" s="58" t="s">
        <v>329</v>
      </c>
      <c r="E11" s="59">
        <v>10</v>
      </c>
      <c r="F11" s="258"/>
      <c r="G11" s="60"/>
      <c r="H11" s="58" t="s">
        <v>330</v>
      </c>
      <c r="I11" s="59">
        <v>10</v>
      </c>
      <c r="J11" s="258"/>
      <c r="K11" s="60"/>
      <c r="L11" s="58" t="s">
        <v>331</v>
      </c>
      <c r="M11" s="59">
        <v>10</v>
      </c>
      <c r="N11" s="250"/>
    </row>
    <row r="12" spans="1:14" ht="15.75" customHeight="1" x14ac:dyDescent="0.2">
      <c r="A12" s="47"/>
      <c r="B12" s="262"/>
      <c r="C12" s="51"/>
      <c r="D12" s="58"/>
      <c r="E12" s="59"/>
      <c r="F12" s="258"/>
      <c r="G12" s="60"/>
      <c r="H12" s="58"/>
      <c r="I12" s="59"/>
      <c r="J12" s="258"/>
      <c r="K12" s="60"/>
      <c r="L12" s="58"/>
      <c r="M12" s="59"/>
      <c r="N12" s="250"/>
    </row>
    <row r="13" spans="1:14" ht="15.75" customHeight="1" x14ac:dyDescent="0.2">
      <c r="A13" s="47"/>
      <c r="B13" s="263"/>
      <c r="C13" s="167"/>
      <c r="D13" s="61"/>
      <c r="E13" s="62"/>
      <c r="F13" s="259"/>
      <c r="G13" s="168"/>
      <c r="H13" s="61"/>
      <c r="I13" s="62"/>
      <c r="J13" s="259"/>
      <c r="K13" s="168"/>
      <c r="L13" s="61"/>
      <c r="M13" s="62"/>
      <c r="N13" s="251"/>
    </row>
    <row r="14" spans="1:14" ht="15.75" customHeight="1" x14ac:dyDescent="0.2">
      <c r="A14" s="47"/>
      <c r="B14" s="255" t="s">
        <v>332</v>
      </c>
      <c r="C14" s="170"/>
      <c r="D14" s="64" t="s">
        <v>333</v>
      </c>
      <c r="E14" s="65">
        <v>10</v>
      </c>
      <c r="F14" s="246">
        <f>SUM(E14:E19)</f>
        <v>55</v>
      </c>
      <c r="G14" s="171"/>
      <c r="H14" s="64" t="s">
        <v>334</v>
      </c>
      <c r="I14" s="65">
        <v>10</v>
      </c>
      <c r="J14" s="246">
        <f>SUM(I14:I19)</f>
        <v>55</v>
      </c>
      <c r="K14" s="171"/>
      <c r="L14" s="64" t="s">
        <v>335</v>
      </c>
      <c r="M14" s="65">
        <v>10</v>
      </c>
      <c r="N14" s="246">
        <f>SUM(M14:M19)</f>
        <v>55</v>
      </c>
    </row>
    <row r="15" spans="1:14" ht="15.75" customHeight="1" x14ac:dyDescent="0.2">
      <c r="A15" s="47"/>
      <c r="B15" s="256"/>
      <c r="C15" s="133"/>
      <c r="D15" s="81" t="s">
        <v>439</v>
      </c>
      <c r="E15" s="68">
        <v>10</v>
      </c>
      <c r="F15" s="247"/>
      <c r="G15" s="66"/>
      <c r="H15" s="81" t="s">
        <v>439</v>
      </c>
      <c r="I15" s="68">
        <v>10</v>
      </c>
      <c r="J15" s="247"/>
      <c r="K15" s="66"/>
      <c r="L15" s="81" t="s">
        <v>439</v>
      </c>
      <c r="M15" s="68">
        <v>10</v>
      </c>
      <c r="N15" s="247"/>
    </row>
    <row r="16" spans="1:14" ht="15.75" customHeight="1" x14ac:dyDescent="0.2">
      <c r="A16" s="47"/>
      <c r="B16" s="256"/>
      <c r="C16" s="133"/>
      <c r="D16" s="67" t="s">
        <v>336</v>
      </c>
      <c r="E16" s="68">
        <v>10</v>
      </c>
      <c r="F16" s="247"/>
      <c r="G16" s="66"/>
      <c r="H16" s="67" t="s">
        <v>337</v>
      </c>
      <c r="I16" s="68">
        <v>10</v>
      </c>
      <c r="J16" s="247"/>
      <c r="K16" s="66"/>
      <c r="L16" s="67" t="s">
        <v>338</v>
      </c>
      <c r="M16" s="68">
        <v>10</v>
      </c>
      <c r="N16" s="247"/>
    </row>
    <row r="17" spans="1:16" ht="15.75" customHeight="1" x14ac:dyDescent="0.2">
      <c r="A17" s="47"/>
      <c r="B17" s="256"/>
      <c r="C17" s="133"/>
      <c r="D17" s="67" t="s">
        <v>339</v>
      </c>
      <c r="E17" s="68">
        <v>10</v>
      </c>
      <c r="F17" s="247"/>
      <c r="G17" s="66"/>
      <c r="H17" s="67" t="s">
        <v>340</v>
      </c>
      <c r="I17" s="68">
        <v>10</v>
      </c>
      <c r="J17" s="247"/>
      <c r="K17" s="66"/>
      <c r="L17" s="67" t="s">
        <v>341</v>
      </c>
      <c r="M17" s="68">
        <v>10</v>
      </c>
      <c r="N17" s="247"/>
    </row>
    <row r="18" spans="1:16" s="22" customFormat="1" ht="15.75" customHeight="1" x14ac:dyDescent="0.2">
      <c r="A18" s="47"/>
      <c r="B18" s="256"/>
      <c r="C18" s="133"/>
      <c r="D18" s="78" t="s">
        <v>349</v>
      </c>
      <c r="E18" s="113">
        <v>10</v>
      </c>
      <c r="F18" s="247"/>
      <c r="G18" s="66"/>
      <c r="H18" s="78" t="s">
        <v>350</v>
      </c>
      <c r="I18" s="113">
        <v>10</v>
      </c>
      <c r="J18" s="247"/>
      <c r="K18" s="66"/>
      <c r="L18" s="78" t="s">
        <v>351</v>
      </c>
      <c r="M18" s="113">
        <v>10</v>
      </c>
      <c r="N18" s="247"/>
    </row>
    <row r="19" spans="1:16" ht="15.75" customHeight="1" x14ac:dyDescent="0.2">
      <c r="A19" s="47"/>
      <c r="B19" s="256"/>
      <c r="C19" s="133"/>
      <c r="D19" s="67" t="s">
        <v>342</v>
      </c>
      <c r="E19" s="68">
        <v>5</v>
      </c>
      <c r="F19" s="247"/>
      <c r="G19" s="66"/>
      <c r="H19" s="67" t="s">
        <v>343</v>
      </c>
      <c r="I19" s="68">
        <v>5</v>
      </c>
      <c r="J19" s="247"/>
      <c r="K19" s="66"/>
      <c r="L19" s="67" t="s">
        <v>344</v>
      </c>
      <c r="M19" s="68">
        <v>5</v>
      </c>
      <c r="N19" s="247"/>
      <c r="O19" s="1"/>
      <c r="P19" s="2"/>
    </row>
    <row r="20" spans="1:16" s="22" customFormat="1" ht="15.75" customHeight="1" x14ac:dyDescent="0.2">
      <c r="A20" s="47"/>
      <c r="B20" s="257"/>
      <c r="C20" s="172"/>
      <c r="D20" s="84"/>
      <c r="E20" s="142"/>
      <c r="F20" s="248"/>
      <c r="G20" s="139"/>
      <c r="H20" s="84"/>
      <c r="I20" s="142"/>
      <c r="J20" s="248"/>
      <c r="K20" s="139"/>
      <c r="L20" s="84"/>
      <c r="M20" s="142"/>
      <c r="N20" s="248"/>
      <c r="O20" s="117"/>
      <c r="P20" s="2"/>
    </row>
    <row r="21" spans="1:16" ht="15.75" customHeight="1" x14ac:dyDescent="0.2">
      <c r="A21" s="47"/>
      <c r="B21" s="255" t="s">
        <v>345</v>
      </c>
      <c r="C21" s="170"/>
      <c r="D21" s="64" t="s">
        <v>346</v>
      </c>
      <c r="E21" s="65">
        <v>12</v>
      </c>
      <c r="F21" s="246">
        <f>SUM(E21:E25)</f>
        <v>43</v>
      </c>
      <c r="G21" s="171"/>
      <c r="H21" s="64" t="s">
        <v>347</v>
      </c>
      <c r="I21" s="65">
        <v>12</v>
      </c>
      <c r="J21" s="246">
        <f>SUM(I21:I25)</f>
        <v>43</v>
      </c>
      <c r="K21" s="171"/>
      <c r="L21" s="64" t="s">
        <v>348</v>
      </c>
      <c r="M21" s="65">
        <v>12</v>
      </c>
      <c r="N21" s="246">
        <f>SUM(M21:M25)</f>
        <v>43</v>
      </c>
      <c r="O21" s="1"/>
      <c r="P21" s="2"/>
    </row>
    <row r="22" spans="1:16" ht="15.75" customHeight="1" x14ac:dyDescent="0.2">
      <c r="A22" s="47"/>
      <c r="B22" s="256"/>
      <c r="C22" s="133"/>
      <c r="D22" s="67" t="s">
        <v>352</v>
      </c>
      <c r="E22" s="68">
        <v>5</v>
      </c>
      <c r="F22" s="247"/>
      <c r="G22" s="66"/>
      <c r="H22" s="67" t="s">
        <v>353</v>
      </c>
      <c r="I22" s="68">
        <v>5</v>
      </c>
      <c r="J22" s="247"/>
      <c r="K22" s="66"/>
      <c r="L22" s="67" t="s">
        <v>354</v>
      </c>
      <c r="M22" s="68">
        <v>5</v>
      </c>
      <c r="N22" s="247"/>
      <c r="O22" s="1"/>
      <c r="P22" s="2"/>
    </row>
    <row r="23" spans="1:16" ht="15.75" customHeight="1" x14ac:dyDescent="0.2">
      <c r="A23" s="47"/>
      <c r="B23" s="256"/>
      <c r="C23" s="133"/>
      <c r="D23" s="67" t="s">
        <v>355</v>
      </c>
      <c r="E23" s="68">
        <v>10</v>
      </c>
      <c r="F23" s="247"/>
      <c r="G23" s="66"/>
      <c r="H23" s="67" t="s">
        <v>356</v>
      </c>
      <c r="I23" s="68">
        <v>10</v>
      </c>
      <c r="J23" s="247"/>
      <c r="K23" s="66"/>
      <c r="L23" s="67" t="s">
        <v>357</v>
      </c>
      <c r="M23" s="68">
        <v>10</v>
      </c>
      <c r="N23" s="247"/>
      <c r="O23" s="22"/>
      <c r="P23" s="22"/>
    </row>
    <row r="24" spans="1:16" s="22" customFormat="1" ht="15.75" customHeight="1" x14ac:dyDescent="0.2">
      <c r="A24" s="47"/>
      <c r="B24" s="256"/>
      <c r="C24" s="133"/>
      <c r="D24" s="78" t="s">
        <v>399</v>
      </c>
      <c r="E24" s="113">
        <v>6</v>
      </c>
      <c r="F24" s="247"/>
      <c r="G24" s="66"/>
      <c r="H24" s="78" t="s">
        <v>92</v>
      </c>
      <c r="I24" s="113">
        <v>6</v>
      </c>
      <c r="J24" s="247"/>
      <c r="K24" s="66"/>
      <c r="L24" s="78" t="s">
        <v>92</v>
      </c>
      <c r="M24" s="113">
        <v>6</v>
      </c>
      <c r="N24" s="247"/>
    </row>
    <row r="25" spans="1:16" ht="15.75" customHeight="1" x14ac:dyDescent="0.2">
      <c r="A25" s="47"/>
      <c r="B25" s="256"/>
      <c r="C25" s="133"/>
      <c r="D25" s="120" t="s">
        <v>451</v>
      </c>
      <c r="E25" s="121">
        <v>10</v>
      </c>
      <c r="F25" s="247"/>
      <c r="G25" s="66"/>
      <c r="H25" s="70" t="s">
        <v>358</v>
      </c>
      <c r="I25" s="71">
        <v>10</v>
      </c>
      <c r="J25" s="247"/>
      <c r="K25" s="66"/>
      <c r="L25" s="70" t="s">
        <v>359</v>
      </c>
      <c r="M25" s="71">
        <v>10</v>
      </c>
      <c r="N25" s="247"/>
      <c r="O25" s="1"/>
      <c r="P25" s="2"/>
    </row>
    <row r="26" spans="1:16" s="22" customFormat="1" ht="15.75" customHeight="1" x14ac:dyDescent="0.2">
      <c r="A26" s="47"/>
      <c r="B26" s="257"/>
      <c r="C26" s="172"/>
      <c r="D26" s="139"/>
      <c r="E26" s="140"/>
      <c r="F26" s="248"/>
      <c r="G26" s="139"/>
      <c r="H26" s="73"/>
      <c r="I26" s="74"/>
      <c r="J26" s="248"/>
      <c r="K26" s="139"/>
      <c r="L26" s="102"/>
      <c r="M26" s="103"/>
      <c r="N26" s="248"/>
      <c r="O26" s="117"/>
      <c r="P26" s="2"/>
    </row>
    <row r="27" spans="1:16" ht="15.75" customHeight="1" x14ac:dyDescent="0.2">
      <c r="A27" s="47"/>
      <c r="B27" s="261" t="s">
        <v>360</v>
      </c>
      <c r="C27" s="165"/>
      <c r="D27" s="56" t="s">
        <v>361</v>
      </c>
      <c r="E27" s="57">
        <v>14</v>
      </c>
      <c r="F27" s="249">
        <f>SUM(E27:E31)</f>
        <v>48</v>
      </c>
      <c r="G27" s="166"/>
      <c r="H27" s="76" t="s">
        <v>362</v>
      </c>
      <c r="I27" s="52">
        <v>14</v>
      </c>
      <c r="J27" s="249">
        <f>SUM(I27:I31)</f>
        <v>48</v>
      </c>
      <c r="K27" s="166"/>
      <c r="L27" s="76" t="s">
        <v>363</v>
      </c>
      <c r="M27" s="52">
        <v>14</v>
      </c>
      <c r="N27" s="249">
        <f>SUM(M27:M31)</f>
        <v>48</v>
      </c>
      <c r="O27" s="1"/>
      <c r="P27" s="2"/>
    </row>
    <row r="28" spans="1:16" ht="15.75" customHeight="1" x14ac:dyDescent="0.2">
      <c r="A28" s="47"/>
      <c r="B28" s="262"/>
      <c r="C28" s="51"/>
      <c r="D28" s="63" t="s">
        <v>430</v>
      </c>
      <c r="E28" s="59">
        <v>13</v>
      </c>
      <c r="F28" s="258"/>
      <c r="G28" s="60"/>
      <c r="H28" s="63" t="s">
        <v>430</v>
      </c>
      <c r="I28" s="59">
        <v>13</v>
      </c>
      <c r="J28" s="258"/>
      <c r="K28" s="60"/>
      <c r="L28" s="63" t="s">
        <v>430</v>
      </c>
      <c r="M28" s="59">
        <v>13</v>
      </c>
      <c r="N28" s="250"/>
      <c r="O28" s="22"/>
      <c r="P28" s="22"/>
    </row>
    <row r="29" spans="1:16" ht="15.75" customHeight="1" x14ac:dyDescent="0.2">
      <c r="A29" s="47"/>
      <c r="B29" s="262"/>
      <c r="C29" s="51"/>
      <c r="D29" s="58" t="s">
        <v>364</v>
      </c>
      <c r="E29" s="59">
        <v>9</v>
      </c>
      <c r="F29" s="258"/>
      <c r="G29" s="60"/>
      <c r="H29" s="58" t="s">
        <v>365</v>
      </c>
      <c r="I29" s="59">
        <v>9</v>
      </c>
      <c r="J29" s="258"/>
      <c r="K29" s="60"/>
      <c r="L29" s="58" t="s">
        <v>366</v>
      </c>
      <c r="M29" s="59">
        <v>9</v>
      </c>
      <c r="N29" s="250"/>
      <c r="O29" s="22"/>
      <c r="P29" s="22"/>
    </row>
    <row r="30" spans="1:16" ht="15.75" customHeight="1" x14ac:dyDescent="0.2">
      <c r="A30" s="47"/>
      <c r="B30" s="262"/>
      <c r="C30" s="51"/>
      <c r="D30" s="63" t="s">
        <v>428</v>
      </c>
      <c r="E30" s="59">
        <v>12</v>
      </c>
      <c r="F30" s="258"/>
      <c r="G30" s="60"/>
      <c r="H30" s="63" t="s">
        <v>428</v>
      </c>
      <c r="I30" s="59">
        <v>12</v>
      </c>
      <c r="J30" s="258"/>
      <c r="K30" s="60"/>
      <c r="L30" s="63" t="s">
        <v>428</v>
      </c>
      <c r="M30" s="59">
        <v>12</v>
      </c>
      <c r="N30" s="250"/>
      <c r="O30" s="22"/>
      <c r="P30" s="22"/>
    </row>
    <row r="31" spans="1:16" ht="15.75" customHeight="1" x14ac:dyDescent="0.2">
      <c r="A31" s="47"/>
      <c r="B31" s="263"/>
      <c r="C31" s="167"/>
      <c r="D31" s="173"/>
      <c r="E31" s="173"/>
      <c r="F31" s="259"/>
      <c r="G31" s="168"/>
      <c r="H31" s="91"/>
      <c r="I31" s="92"/>
      <c r="J31" s="259"/>
      <c r="K31" s="168"/>
      <c r="L31" s="91"/>
      <c r="M31" s="92"/>
      <c r="N31" s="251"/>
      <c r="O31" s="22"/>
      <c r="P31" s="22"/>
    </row>
    <row r="32" spans="1:16" ht="15.75" customHeight="1" x14ac:dyDescent="0.2">
      <c r="A32" s="47"/>
      <c r="B32" s="255" t="s">
        <v>367</v>
      </c>
      <c r="C32" s="162"/>
      <c r="D32" s="64" t="s">
        <v>368</v>
      </c>
      <c r="E32" s="65">
        <v>10</v>
      </c>
      <c r="F32" s="249">
        <f>SUM(E32:E36)</f>
        <v>56</v>
      </c>
      <c r="G32" s="163"/>
      <c r="H32" s="137" t="s">
        <v>369</v>
      </c>
      <c r="I32" s="138">
        <v>10</v>
      </c>
      <c r="J32" s="249">
        <f>SUM(I32:I36)</f>
        <v>44</v>
      </c>
      <c r="K32" s="166"/>
      <c r="L32" s="76" t="s">
        <v>370</v>
      </c>
      <c r="M32" s="52">
        <v>10</v>
      </c>
      <c r="N32" s="249">
        <f>SUM(M32:M36)</f>
        <v>54</v>
      </c>
      <c r="O32" s="22"/>
      <c r="P32" s="22"/>
    </row>
    <row r="33" spans="1:16" ht="15.75" customHeight="1" x14ac:dyDescent="0.2">
      <c r="A33" s="47"/>
      <c r="B33" s="256"/>
      <c r="C33" s="48"/>
      <c r="D33" s="67" t="s">
        <v>431</v>
      </c>
      <c r="E33" s="55">
        <v>13</v>
      </c>
      <c r="F33" s="250"/>
      <c r="G33" s="77"/>
      <c r="H33" s="81" t="s">
        <v>431</v>
      </c>
      <c r="I33" s="55">
        <v>13</v>
      </c>
      <c r="J33" s="250"/>
      <c r="K33" s="60"/>
      <c r="L33" s="63" t="s">
        <v>431</v>
      </c>
      <c r="M33" s="53">
        <v>13</v>
      </c>
      <c r="N33" s="250"/>
      <c r="O33" s="22"/>
      <c r="P33" s="22"/>
    </row>
    <row r="34" spans="1:16" ht="15.75" customHeight="1" x14ac:dyDescent="0.2">
      <c r="A34" s="47"/>
      <c r="B34" s="256"/>
      <c r="C34" s="48"/>
      <c r="D34" s="67" t="s">
        <v>371</v>
      </c>
      <c r="E34" s="68">
        <v>9</v>
      </c>
      <c r="F34" s="250"/>
      <c r="G34" s="77"/>
      <c r="H34" s="67" t="s">
        <v>372</v>
      </c>
      <c r="I34" s="68">
        <v>9</v>
      </c>
      <c r="J34" s="250"/>
      <c r="K34" s="60"/>
      <c r="L34" s="75" t="s">
        <v>373</v>
      </c>
      <c r="M34" s="53">
        <v>9</v>
      </c>
      <c r="N34" s="250"/>
      <c r="O34" s="22"/>
      <c r="P34" s="22"/>
    </row>
    <row r="35" spans="1:16" ht="15.75" customHeight="1" x14ac:dyDescent="0.2">
      <c r="A35" s="47"/>
      <c r="B35" s="256"/>
      <c r="C35" s="48"/>
      <c r="D35" s="67" t="s">
        <v>374</v>
      </c>
      <c r="E35" s="68">
        <v>12</v>
      </c>
      <c r="F35" s="250"/>
      <c r="G35" s="77"/>
      <c r="H35" s="67" t="s">
        <v>375</v>
      </c>
      <c r="I35" s="68">
        <v>12</v>
      </c>
      <c r="J35" s="250"/>
      <c r="K35" s="60"/>
      <c r="L35" s="58" t="s">
        <v>376</v>
      </c>
      <c r="M35" s="59">
        <v>12</v>
      </c>
      <c r="N35" s="250"/>
      <c r="O35" s="22"/>
      <c r="P35" s="22"/>
    </row>
    <row r="36" spans="1:16" ht="15.75" customHeight="1" x14ac:dyDescent="0.2">
      <c r="A36" s="47"/>
      <c r="B36" s="256"/>
      <c r="C36" s="48"/>
      <c r="D36" s="81" t="s">
        <v>31</v>
      </c>
      <c r="E36" s="82">
        <v>12</v>
      </c>
      <c r="F36" s="250"/>
      <c r="G36" s="77"/>
      <c r="H36" s="66"/>
      <c r="I36" s="134"/>
      <c r="J36" s="250"/>
      <c r="K36" s="60"/>
      <c r="L36" s="122" t="s">
        <v>451</v>
      </c>
      <c r="M36" s="123">
        <v>10</v>
      </c>
      <c r="N36" s="250"/>
    </row>
    <row r="37" spans="1:16" s="22" customFormat="1" ht="15.75" customHeight="1" x14ac:dyDescent="0.2">
      <c r="A37" s="47"/>
      <c r="B37" s="257"/>
      <c r="C37" s="164"/>
      <c r="D37" s="135"/>
      <c r="E37" s="136"/>
      <c r="F37" s="251"/>
      <c r="G37" s="72"/>
      <c r="H37" s="139"/>
      <c r="I37" s="140"/>
      <c r="J37" s="251"/>
      <c r="K37" s="72"/>
      <c r="L37" s="174"/>
      <c r="M37" s="175"/>
      <c r="N37" s="251"/>
    </row>
    <row r="38" spans="1:16" ht="15.75" customHeight="1" x14ac:dyDescent="0.2">
      <c r="A38" s="47"/>
      <c r="B38" s="255" t="s">
        <v>377</v>
      </c>
      <c r="C38" s="162"/>
      <c r="D38" s="64" t="s">
        <v>378</v>
      </c>
      <c r="E38" s="65">
        <v>10</v>
      </c>
      <c r="F38" s="249">
        <f>SUM(E38:E41)</f>
        <v>38</v>
      </c>
      <c r="G38" s="163"/>
      <c r="H38" s="64" t="s">
        <v>379</v>
      </c>
      <c r="I38" s="65">
        <v>10</v>
      </c>
      <c r="J38" s="246">
        <f>SUM(I38:I42)</f>
        <v>50</v>
      </c>
      <c r="K38" s="163"/>
      <c r="L38" s="64" t="s">
        <v>380</v>
      </c>
      <c r="M38" s="65">
        <v>10</v>
      </c>
      <c r="N38" s="246">
        <f>SUM(M38:M42)</f>
        <v>42</v>
      </c>
    </row>
    <row r="39" spans="1:16" ht="15.75" customHeight="1" x14ac:dyDescent="0.2">
      <c r="A39" s="47"/>
      <c r="B39" s="256"/>
      <c r="C39" s="48"/>
      <c r="D39" s="67" t="s">
        <v>381</v>
      </c>
      <c r="E39" s="68">
        <v>10</v>
      </c>
      <c r="F39" s="250"/>
      <c r="G39" s="77"/>
      <c r="H39" s="67" t="s">
        <v>382</v>
      </c>
      <c r="I39" s="68">
        <v>10</v>
      </c>
      <c r="J39" s="247"/>
      <c r="K39" s="77"/>
      <c r="L39" s="67" t="s">
        <v>383</v>
      </c>
      <c r="M39" s="68">
        <v>10</v>
      </c>
      <c r="N39" s="247"/>
    </row>
    <row r="40" spans="1:16" ht="15.75" customHeight="1" x14ac:dyDescent="0.2">
      <c r="A40" s="47"/>
      <c r="B40" s="256"/>
      <c r="C40" s="48"/>
      <c r="D40" s="67" t="s">
        <v>384</v>
      </c>
      <c r="E40" s="68">
        <v>10</v>
      </c>
      <c r="F40" s="250"/>
      <c r="G40" s="77"/>
      <c r="H40" s="78" t="s">
        <v>412</v>
      </c>
      <c r="I40" s="113">
        <v>10</v>
      </c>
      <c r="J40" s="247"/>
      <c r="K40" s="77"/>
      <c r="L40" s="67" t="s">
        <v>385</v>
      </c>
      <c r="M40" s="68">
        <v>10</v>
      </c>
      <c r="N40" s="247"/>
    </row>
    <row r="41" spans="1:16" ht="15.75" customHeight="1" x14ac:dyDescent="0.2">
      <c r="A41" s="47"/>
      <c r="B41" s="256"/>
      <c r="C41" s="48"/>
      <c r="D41" s="81" t="s">
        <v>452</v>
      </c>
      <c r="E41" s="68">
        <v>8</v>
      </c>
      <c r="F41" s="250"/>
      <c r="G41" s="77"/>
      <c r="H41" s="80" t="s">
        <v>426</v>
      </c>
      <c r="I41" s="127">
        <v>10</v>
      </c>
      <c r="J41" s="247"/>
      <c r="K41" s="77"/>
      <c r="L41" s="81" t="s">
        <v>452</v>
      </c>
      <c r="M41" s="55">
        <v>8</v>
      </c>
      <c r="N41" s="247"/>
    </row>
    <row r="42" spans="1:16" ht="15.75" customHeight="1" x14ac:dyDescent="0.2">
      <c r="A42" s="47"/>
      <c r="B42" s="256"/>
      <c r="C42" s="48"/>
      <c r="D42" s="145"/>
      <c r="E42" s="146"/>
      <c r="F42" s="250"/>
      <c r="G42" s="77"/>
      <c r="H42" s="128" t="s">
        <v>389</v>
      </c>
      <c r="I42" s="129">
        <v>10</v>
      </c>
      <c r="J42" s="247"/>
      <c r="K42" s="77"/>
      <c r="L42" s="131" t="s">
        <v>413</v>
      </c>
      <c r="M42" s="132">
        <v>4</v>
      </c>
      <c r="N42" s="247"/>
    </row>
    <row r="43" spans="1:16" s="22" customFormat="1" ht="15.75" customHeight="1" x14ac:dyDescent="0.2">
      <c r="A43" s="47"/>
      <c r="B43" s="257"/>
      <c r="C43" s="164"/>
      <c r="D43" s="130"/>
      <c r="E43" s="26"/>
      <c r="F43" s="251"/>
      <c r="G43" s="72"/>
      <c r="H43" s="130"/>
      <c r="I43" s="26"/>
      <c r="J43" s="248"/>
      <c r="K43" s="72"/>
      <c r="L43" s="130"/>
      <c r="M43" s="26"/>
      <c r="N43" s="248"/>
    </row>
    <row r="44" spans="1:16" ht="15.75" customHeight="1" x14ac:dyDescent="0.2">
      <c r="A44" s="47"/>
      <c r="B44" s="261" t="s">
        <v>390</v>
      </c>
      <c r="C44" s="165"/>
      <c r="D44" s="56" t="s">
        <v>391</v>
      </c>
      <c r="E44" s="57">
        <v>8</v>
      </c>
      <c r="F44" s="249">
        <f>SUM(E44:E49)</f>
        <v>53</v>
      </c>
      <c r="G44" s="166"/>
      <c r="H44" s="56" t="s">
        <v>392</v>
      </c>
      <c r="I44" s="57">
        <v>8</v>
      </c>
      <c r="J44" s="249">
        <f>SUM(I44:I49)</f>
        <v>58</v>
      </c>
      <c r="K44" s="166"/>
      <c r="L44" s="56" t="s">
        <v>393</v>
      </c>
      <c r="M44" s="57">
        <v>8</v>
      </c>
      <c r="N44" s="249">
        <f>SUM(M44:M49)</f>
        <v>52</v>
      </c>
    </row>
    <row r="45" spans="1:16" ht="15.75" customHeight="1" x14ac:dyDescent="0.2">
      <c r="A45" s="47"/>
      <c r="B45" s="262"/>
      <c r="C45" s="51"/>
      <c r="D45" s="87" t="s">
        <v>394</v>
      </c>
      <c r="E45" s="83">
        <v>8</v>
      </c>
      <c r="F45" s="258"/>
      <c r="G45" s="60"/>
      <c r="H45" s="58" t="s">
        <v>395</v>
      </c>
      <c r="I45" s="59">
        <v>8</v>
      </c>
      <c r="J45" s="258"/>
      <c r="K45" s="60"/>
      <c r="L45" s="81" t="s">
        <v>60</v>
      </c>
      <c r="M45" s="82">
        <v>8</v>
      </c>
      <c r="N45" s="250"/>
    </row>
    <row r="46" spans="1:16" ht="15.75" customHeight="1" x14ac:dyDescent="0.2">
      <c r="A46" s="47"/>
      <c r="B46" s="262"/>
      <c r="C46" s="51"/>
      <c r="D46" s="87" t="s">
        <v>397</v>
      </c>
      <c r="E46" s="83">
        <v>10</v>
      </c>
      <c r="F46" s="258"/>
      <c r="G46" s="60"/>
      <c r="H46" s="124" t="s">
        <v>453</v>
      </c>
      <c r="I46" s="150">
        <v>12</v>
      </c>
      <c r="J46" s="258"/>
      <c r="K46" s="60"/>
      <c r="L46" s="88" t="s">
        <v>396</v>
      </c>
      <c r="M46" s="54">
        <v>8</v>
      </c>
      <c r="N46" s="250"/>
    </row>
    <row r="47" spans="1:16" ht="15.75" customHeight="1" x14ac:dyDescent="0.2">
      <c r="A47" s="47"/>
      <c r="B47" s="262"/>
      <c r="C47" s="51"/>
      <c r="D47" s="94" t="s">
        <v>423</v>
      </c>
      <c r="E47" s="79">
        <v>7</v>
      </c>
      <c r="F47" s="258"/>
      <c r="G47" s="60"/>
      <c r="H47" s="120" t="s">
        <v>451</v>
      </c>
      <c r="I47" s="121">
        <v>10</v>
      </c>
      <c r="J47" s="258"/>
      <c r="K47" s="60"/>
      <c r="L47" s="89" t="s">
        <v>398</v>
      </c>
      <c r="M47" s="90">
        <v>8</v>
      </c>
      <c r="N47" s="250"/>
    </row>
    <row r="48" spans="1:16" s="22" customFormat="1" ht="15.75" customHeight="1" x14ac:dyDescent="0.2">
      <c r="A48" s="47"/>
      <c r="B48" s="262"/>
      <c r="C48" s="51"/>
      <c r="D48" s="69"/>
      <c r="E48" s="69"/>
      <c r="F48" s="258"/>
      <c r="G48" s="60"/>
      <c r="H48" s="125"/>
      <c r="I48" s="126"/>
      <c r="J48" s="258"/>
      <c r="K48" s="60"/>
      <c r="L48" s="69"/>
      <c r="M48" s="69"/>
      <c r="N48" s="250"/>
    </row>
    <row r="49" spans="1:14" ht="15.75" customHeight="1" x14ac:dyDescent="0.2">
      <c r="A49" s="47"/>
      <c r="B49" s="263"/>
      <c r="C49" s="167"/>
      <c r="D49" s="91" t="s">
        <v>400</v>
      </c>
      <c r="E49" s="92">
        <v>20</v>
      </c>
      <c r="F49" s="259"/>
      <c r="G49" s="168"/>
      <c r="H49" s="91" t="s">
        <v>401</v>
      </c>
      <c r="I49" s="92">
        <v>20</v>
      </c>
      <c r="J49" s="259"/>
      <c r="K49" s="168"/>
      <c r="L49" s="91" t="s">
        <v>402</v>
      </c>
      <c r="M49" s="92">
        <v>20</v>
      </c>
      <c r="N49" s="251"/>
    </row>
    <row r="50" spans="1:14" ht="15.75" customHeight="1" x14ac:dyDescent="0.2">
      <c r="A50" s="47"/>
      <c r="B50" s="255" t="s">
        <v>403</v>
      </c>
      <c r="C50" s="165"/>
      <c r="D50" s="56" t="s">
        <v>404</v>
      </c>
      <c r="E50" s="57">
        <v>15</v>
      </c>
      <c r="F50" s="249">
        <f>SUM(E50:E53)</f>
        <v>43</v>
      </c>
      <c r="G50" s="171"/>
      <c r="H50" s="64" t="s">
        <v>405</v>
      </c>
      <c r="I50" s="65">
        <v>15</v>
      </c>
      <c r="J50" s="246">
        <f>SUM(I50:I54)</f>
        <v>33</v>
      </c>
      <c r="K50" s="166"/>
      <c r="L50" s="56" t="s">
        <v>406</v>
      </c>
      <c r="M50" s="57">
        <v>15</v>
      </c>
      <c r="N50" s="249">
        <f>SUM(M50:M54)</f>
        <v>49</v>
      </c>
    </row>
    <row r="51" spans="1:14" ht="15.75" customHeight="1" x14ac:dyDescent="0.2">
      <c r="A51" s="47"/>
      <c r="B51" s="256"/>
      <c r="C51" s="51"/>
      <c r="D51" s="58" t="s">
        <v>407</v>
      </c>
      <c r="E51" s="59">
        <v>10</v>
      </c>
      <c r="F51" s="250"/>
      <c r="G51" s="66"/>
      <c r="H51" s="141" t="s">
        <v>408</v>
      </c>
      <c r="I51" s="55">
        <v>10</v>
      </c>
      <c r="J51" s="247"/>
      <c r="K51" s="60"/>
      <c r="L51" s="75" t="s">
        <v>409</v>
      </c>
      <c r="M51" s="53">
        <v>10</v>
      </c>
      <c r="N51" s="250"/>
    </row>
    <row r="52" spans="1:14" ht="15.75" customHeight="1" x14ac:dyDescent="0.2">
      <c r="A52" s="47"/>
      <c r="B52" s="256"/>
      <c r="C52" s="51"/>
      <c r="D52" s="58" t="s">
        <v>386</v>
      </c>
      <c r="E52" s="59">
        <v>8</v>
      </c>
      <c r="F52" s="250"/>
      <c r="G52" s="66"/>
      <c r="H52" s="67" t="s">
        <v>387</v>
      </c>
      <c r="I52" s="68">
        <v>8</v>
      </c>
      <c r="J52" s="247"/>
      <c r="K52" s="60"/>
      <c r="L52" s="58" t="s">
        <v>388</v>
      </c>
      <c r="M52" s="59">
        <v>8</v>
      </c>
      <c r="N52" s="250"/>
    </row>
    <row r="53" spans="1:14" ht="15.75" customHeight="1" x14ac:dyDescent="0.2">
      <c r="A53" s="47"/>
      <c r="B53" s="256"/>
      <c r="C53" s="51"/>
      <c r="D53" s="89" t="s">
        <v>410</v>
      </c>
      <c r="E53" s="90">
        <v>10</v>
      </c>
      <c r="F53" s="250"/>
      <c r="G53" s="66"/>
      <c r="H53" s="70"/>
      <c r="I53" s="71"/>
      <c r="J53" s="247"/>
      <c r="K53" s="60"/>
      <c r="L53" s="87" t="s">
        <v>424</v>
      </c>
      <c r="M53" s="83">
        <v>8</v>
      </c>
      <c r="N53" s="250"/>
    </row>
    <row r="54" spans="1:14" ht="15.75" customHeight="1" x14ac:dyDescent="0.2">
      <c r="A54" s="47"/>
      <c r="B54" s="256"/>
      <c r="C54" s="51"/>
      <c r="D54" s="77"/>
      <c r="E54" s="77"/>
      <c r="F54" s="250"/>
      <c r="G54" s="66"/>
      <c r="H54" s="131"/>
      <c r="I54" s="132"/>
      <c r="J54" s="247"/>
      <c r="K54" s="60"/>
      <c r="L54" s="87" t="s">
        <v>411</v>
      </c>
      <c r="M54" s="83">
        <v>8</v>
      </c>
      <c r="N54" s="250"/>
    </row>
    <row r="55" spans="1:14" s="22" customFormat="1" ht="15.75" customHeight="1" x14ac:dyDescent="0.2">
      <c r="A55" s="47"/>
      <c r="B55" s="257"/>
      <c r="C55" s="167"/>
      <c r="D55" s="72"/>
      <c r="E55" s="72"/>
      <c r="F55" s="251"/>
      <c r="G55" s="139"/>
      <c r="H55" s="85"/>
      <c r="I55" s="86"/>
      <c r="J55" s="248"/>
      <c r="K55" s="168"/>
      <c r="L55" s="176"/>
      <c r="M55" s="177"/>
      <c r="N55" s="251"/>
    </row>
    <row r="56" spans="1:14" ht="15.75" customHeight="1" x14ac:dyDescent="0.2">
      <c r="A56" s="47"/>
      <c r="B56" s="261" t="s">
        <v>414</v>
      </c>
      <c r="C56" s="165"/>
      <c r="D56" s="56" t="s">
        <v>415</v>
      </c>
      <c r="E56" s="57">
        <v>15</v>
      </c>
      <c r="F56" s="249">
        <f>SUM(E56:E60)</f>
        <v>31</v>
      </c>
      <c r="G56" s="166"/>
      <c r="H56" s="56" t="s">
        <v>416</v>
      </c>
      <c r="I56" s="57">
        <v>15</v>
      </c>
      <c r="J56" s="249">
        <f>SUM(I56:I60)</f>
        <v>21</v>
      </c>
      <c r="K56" s="166"/>
      <c r="L56" s="56" t="s">
        <v>417</v>
      </c>
      <c r="M56" s="57">
        <v>15</v>
      </c>
      <c r="N56" s="249">
        <f>SUM(M56:M60)</f>
        <v>31</v>
      </c>
    </row>
    <row r="57" spans="1:14" ht="15.75" customHeight="1" x14ac:dyDescent="0.2">
      <c r="A57" s="47"/>
      <c r="B57" s="262"/>
      <c r="C57" s="51"/>
      <c r="D57" s="58" t="s">
        <v>418</v>
      </c>
      <c r="E57" s="59">
        <v>6</v>
      </c>
      <c r="F57" s="258"/>
      <c r="G57" s="60"/>
      <c r="H57" s="58" t="s">
        <v>419</v>
      </c>
      <c r="I57" s="59">
        <v>6</v>
      </c>
      <c r="J57" s="258"/>
      <c r="K57" s="60"/>
      <c r="L57" s="58" t="s">
        <v>420</v>
      </c>
      <c r="M57" s="59">
        <v>6</v>
      </c>
      <c r="N57" s="250"/>
    </row>
    <row r="58" spans="1:14" ht="15.75" customHeight="1" x14ac:dyDescent="0.2">
      <c r="A58" s="47"/>
      <c r="B58" s="262"/>
      <c r="C58" s="51"/>
      <c r="D58" s="87" t="s">
        <v>421</v>
      </c>
      <c r="E58" s="83">
        <v>10</v>
      </c>
      <c r="F58" s="258"/>
      <c r="G58" s="60"/>
      <c r="H58" s="63"/>
      <c r="I58" s="93"/>
      <c r="J58" s="258"/>
      <c r="K58" s="60"/>
      <c r="L58" s="87" t="s">
        <v>422</v>
      </c>
      <c r="M58" s="83">
        <v>10</v>
      </c>
      <c r="N58" s="250"/>
    </row>
    <row r="59" spans="1:14" ht="15.75" customHeight="1" x14ac:dyDescent="0.2">
      <c r="A59" s="47"/>
      <c r="B59" s="262"/>
      <c r="C59" s="51"/>
      <c r="D59" s="153"/>
      <c r="E59" s="153"/>
      <c r="F59" s="258"/>
      <c r="G59" s="60"/>
      <c r="H59" s="77"/>
      <c r="I59" s="77"/>
      <c r="J59" s="258"/>
      <c r="K59" s="60"/>
      <c r="L59" s="77"/>
      <c r="M59" s="77"/>
      <c r="N59" s="250"/>
    </row>
    <row r="60" spans="1:14" ht="15.75" customHeight="1" x14ac:dyDescent="0.2">
      <c r="A60" s="47"/>
      <c r="B60" s="263"/>
      <c r="C60" s="167"/>
      <c r="D60" s="72"/>
      <c r="E60" s="72"/>
      <c r="F60" s="259"/>
      <c r="G60" s="168"/>
      <c r="H60" s="72"/>
      <c r="I60" s="72"/>
      <c r="J60" s="259"/>
      <c r="K60" s="168"/>
      <c r="L60" s="72"/>
      <c r="M60" s="72"/>
      <c r="N60" s="251"/>
    </row>
    <row r="62" spans="1:14" ht="15.75" customHeight="1" x14ac:dyDescent="0.2">
      <c r="B62" s="8" t="s">
        <v>434</v>
      </c>
      <c r="C62" s="8"/>
    </row>
    <row r="63" spans="1:14" ht="15.75" customHeight="1" x14ac:dyDescent="0.2">
      <c r="D63" s="143" t="s">
        <v>460</v>
      </c>
      <c r="F63" s="18">
        <f>SUM(F4:F60)</f>
        <v>437</v>
      </c>
      <c r="H63" s="4"/>
      <c r="I63" s="5"/>
      <c r="J63" s="18">
        <f>SUM(J4:J60)</f>
        <v>422</v>
      </c>
      <c r="N63" s="18">
        <f>SUM(N4:N60)</f>
        <v>444</v>
      </c>
    </row>
    <row r="64" spans="1:14" ht="15.75" customHeight="1" x14ac:dyDescent="0.2">
      <c r="B64" s="260" t="s">
        <v>469</v>
      </c>
      <c r="C64" s="260"/>
      <c r="D64" s="260"/>
      <c r="E64" s="260"/>
      <c r="F64" s="260"/>
      <c r="G64" s="260"/>
      <c r="H64" s="260"/>
      <c r="I64" s="260"/>
      <c r="J64" s="260"/>
      <c r="K64" s="260"/>
      <c r="L64" s="260"/>
      <c r="M64" s="260"/>
      <c r="N64" s="260"/>
    </row>
    <row r="65" spans="2:14" ht="15.75" customHeight="1" x14ac:dyDescent="0.2">
      <c r="B65" s="260"/>
      <c r="C65" s="260"/>
      <c r="D65" s="260"/>
      <c r="E65" s="260"/>
      <c r="F65" s="260"/>
      <c r="G65" s="260"/>
      <c r="H65" s="260"/>
      <c r="I65" s="260"/>
      <c r="J65" s="260"/>
      <c r="K65" s="260"/>
      <c r="L65" s="260"/>
      <c r="M65" s="260"/>
      <c r="N65" s="260"/>
    </row>
    <row r="66" spans="2:14" ht="15.75" customHeight="1" x14ac:dyDescent="0.2">
      <c r="B66" s="260"/>
      <c r="C66" s="260"/>
      <c r="D66" s="260"/>
      <c r="E66" s="260"/>
      <c r="F66" s="260"/>
      <c r="G66" s="260"/>
      <c r="H66" s="260"/>
      <c r="I66" s="260"/>
      <c r="J66" s="260"/>
      <c r="K66" s="260"/>
      <c r="L66" s="260"/>
      <c r="M66" s="260"/>
      <c r="N66" s="260"/>
    </row>
    <row r="67" spans="2:14" ht="15.75" customHeight="1" x14ac:dyDescent="0.2">
      <c r="B67" s="260"/>
      <c r="C67" s="260"/>
      <c r="D67" s="260"/>
      <c r="E67" s="260"/>
      <c r="F67" s="260"/>
      <c r="G67" s="260"/>
      <c r="H67" s="260"/>
      <c r="I67" s="260"/>
      <c r="J67" s="260"/>
      <c r="K67" s="260"/>
      <c r="L67" s="260"/>
      <c r="M67" s="260"/>
      <c r="N67" s="260"/>
    </row>
  </sheetData>
  <mergeCells count="44">
    <mergeCell ref="B64:N67"/>
    <mergeCell ref="D3:F3"/>
    <mergeCell ref="B44:B49"/>
    <mergeCell ref="H3:J3"/>
    <mergeCell ref="B9:B13"/>
    <mergeCell ref="B4:B8"/>
    <mergeCell ref="J4:J8"/>
    <mergeCell ref="J9:J13"/>
    <mergeCell ref="F4:F8"/>
    <mergeCell ref="B56:B60"/>
    <mergeCell ref="B38:B43"/>
    <mergeCell ref="B32:B37"/>
    <mergeCell ref="B50:B55"/>
    <mergeCell ref="F9:F13"/>
    <mergeCell ref="B27:B31"/>
    <mergeCell ref="B21:B26"/>
    <mergeCell ref="B14:B20"/>
    <mergeCell ref="F21:F26"/>
    <mergeCell ref="F14:F20"/>
    <mergeCell ref="J14:J20"/>
    <mergeCell ref="J56:J60"/>
    <mergeCell ref="J27:J31"/>
    <mergeCell ref="F38:F43"/>
    <mergeCell ref="J38:J43"/>
    <mergeCell ref="F44:F49"/>
    <mergeCell ref="J32:J37"/>
    <mergeCell ref="J50:J55"/>
    <mergeCell ref="F50:F55"/>
    <mergeCell ref="F32:F37"/>
    <mergeCell ref="F56:F60"/>
    <mergeCell ref="F27:F31"/>
    <mergeCell ref="J44:J49"/>
    <mergeCell ref="J21:J26"/>
    <mergeCell ref="N56:N60"/>
    <mergeCell ref="N9:N13"/>
    <mergeCell ref="N4:N8"/>
    <mergeCell ref="L3:N3"/>
    <mergeCell ref="N27:N31"/>
    <mergeCell ref="N44:N49"/>
    <mergeCell ref="N38:N43"/>
    <mergeCell ref="N32:N37"/>
    <mergeCell ref="N50:N55"/>
    <mergeCell ref="N21:N26"/>
    <mergeCell ref="N14:N20"/>
  </mergeCells>
  <printOptions horizontalCentered="1"/>
  <pageMargins left="0.31496062992125984" right="0.19685039370078741" top="0.98425196850393704" bottom="0.19685039370078741" header="0.51181102362204722" footer="0.19685039370078741"/>
  <pageSetup paperSize="9" scale="65" fitToHeight="0"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Fluidos y Energía</vt:lpstr>
      <vt:lpstr>Diseño Mecánico y Materiales</vt:lpstr>
      <vt:lpstr>Ingeniería de Planta</vt:lpstr>
      <vt:lpstr>Bloques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jfreiria</dc:creator>
  <cp:lastModifiedBy>jfreiria</cp:lastModifiedBy>
  <cp:lastPrinted>2014-07-24T21:15:16Z</cp:lastPrinted>
  <dcterms:created xsi:type="dcterms:W3CDTF">2014-07-24T17:03:52Z</dcterms:created>
  <dcterms:modified xsi:type="dcterms:W3CDTF">2014-07-24T21:15:46Z</dcterms:modified>
</cp:coreProperties>
</file>