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e56hof\Documents\Offline\Curso\"/>
    </mc:Choice>
  </mc:AlternateContent>
  <xr:revisionPtr revIDLastSave="0" documentId="13_ncr:1_{3C8C9C5C-4C81-4DC6-8CEB-B5024708AA0F}" xr6:coauthVersionLast="47" xr6:coauthVersionMax="47" xr10:uidLastSave="{00000000-0000-0000-0000-000000000000}"/>
  <bookViews>
    <workbookView xWindow="-108" yWindow="-108" windowWidth="23256" windowHeight="12456" tabRatio="514" xr2:uid="{00000000-000D-0000-FFFF-FFFF00000000}"/>
  </bookViews>
  <sheets>
    <sheet name="Data collection UY_Mix" sheetId="6" r:id="rId1"/>
    <sheet name="Data collection PV_UY" sheetId="7" r:id="rId2"/>
    <sheet name="Data collection DE_Mix" sheetId="1" r:id="rId3"/>
    <sheet name="Data collection PV_DE" sheetId="4" r:id="rId4"/>
    <sheet name="Scenarios&amp;Tank-to-Wheel" sheetId="5" r:id="rId5"/>
    <sheet name="LCI Datasets 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5" l="1"/>
  <c r="H85" i="6" l="1"/>
  <c r="G85" i="6"/>
  <c r="N113" i="7"/>
  <c r="M113" i="7"/>
  <c r="K113" i="7"/>
  <c r="J113" i="7"/>
  <c r="H113" i="7"/>
  <c r="G113" i="7"/>
  <c r="K72" i="7"/>
  <c r="J72" i="7"/>
  <c r="H72" i="7"/>
  <c r="G72" i="7"/>
  <c r="K43" i="7"/>
  <c r="J43" i="7"/>
  <c r="H43" i="7"/>
  <c r="G43" i="7"/>
  <c r="N23" i="7"/>
  <c r="D23" i="7"/>
  <c r="D22" i="7"/>
  <c r="N21" i="7"/>
  <c r="D77" i="6"/>
  <c r="K72" i="6"/>
  <c r="J72" i="6"/>
  <c r="H72" i="6"/>
  <c r="G72" i="6"/>
  <c r="K43" i="6"/>
  <c r="J43" i="6"/>
  <c r="H43" i="6"/>
  <c r="G43" i="6"/>
  <c r="N23" i="6"/>
  <c r="D23" i="6"/>
  <c r="D22" i="6"/>
  <c r="N21" i="6"/>
  <c r="D23" i="1"/>
  <c r="D23" i="4"/>
  <c r="J17" i="5" l="1"/>
  <c r="N23" i="1"/>
  <c r="N21" i="1"/>
  <c r="N23" i="4" l="1"/>
  <c r="D22" i="4"/>
  <c r="N21" i="4"/>
  <c r="D77" i="1" l="1"/>
  <c r="H88" i="1" l="1"/>
  <c r="D22" i="1"/>
  <c r="N113" i="4" l="1"/>
  <c r="H113" i="4"/>
  <c r="H43" i="4"/>
  <c r="H72" i="1"/>
  <c r="K72" i="1"/>
  <c r="H43" i="1"/>
  <c r="G88" i="1"/>
  <c r="K43" i="4" l="1"/>
  <c r="K113" i="4"/>
  <c r="G43" i="4"/>
  <c r="K43" i="1"/>
  <c r="M113" i="4" l="1"/>
  <c r="G113" i="4"/>
  <c r="J43" i="4"/>
  <c r="H72" i="4"/>
  <c r="G43" i="1"/>
  <c r="G72" i="1"/>
  <c r="K72" i="4" l="1"/>
  <c r="J113" i="4"/>
  <c r="J72" i="1"/>
  <c r="J43" i="1"/>
  <c r="G72" i="4" l="1"/>
  <c r="J72" i="4" l="1"/>
</calcChain>
</file>

<file path=xl/sharedStrings.xml><?xml version="1.0" encoding="utf-8"?>
<sst xmlns="http://schemas.openxmlformats.org/spreadsheetml/2006/main" count="780" uniqueCount="122">
  <si>
    <t>kg</t>
  </si>
  <si>
    <t>Outputs</t>
  </si>
  <si>
    <t>-</t>
  </si>
  <si>
    <t>CO2</t>
  </si>
  <si>
    <t>CH4</t>
  </si>
  <si>
    <t>PM10</t>
  </si>
  <si>
    <t>kWh</t>
  </si>
  <si>
    <t>Aluminium</t>
  </si>
  <si>
    <t>CO2 g /km</t>
  </si>
  <si>
    <t>%</t>
  </si>
  <si>
    <r>
      <t xml:space="preserve">PTFE (Nafion </t>
    </r>
    <r>
      <rPr>
        <sz val="11"/>
        <color theme="1"/>
        <rFont val="Calibri"/>
        <family val="2"/>
      </rPr>
      <t>®</t>
    </r>
    <r>
      <rPr>
        <sz val="7.7"/>
        <color theme="1"/>
        <rFont val="Calibri"/>
        <family val="2"/>
      </rPr>
      <t>)</t>
    </r>
  </si>
  <si>
    <t>Activated Carbon</t>
  </si>
  <si>
    <t>Platinum</t>
  </si>
  <si>
    <t>Iridium</t>
  </si>
  <si>
    <t>kg H2</t>
  </si>
  <si>
    <t>kg h2/100km</t>
  </si>
  <si>
    <t>MW_el</t>
  </si>
  <si>
    <t>Cu g /km</t>
  </si>
  <si>
    <t>m2</t>
  </si>
  <si>
    <t>MJ</t>
  </si>
  <si>
    <t>Pro kWh</t>
  </si>
  <si>
    <t>Balance of Plant</t>
  </si>
  <si>
    <t>p</t>
  </si>
  <si>
    <t>Silica Gel</t>
  </si>
  <si>
    <t>PV Panel</t>
  </si>
  <si>
    <t>Total</t>
  </si>
  <si>
    <t>kg CO2 g /kg H2</t>
  </si>
  <si>
    <t xml:space="preserve"> kg Cu /kg H2</t>
  </si>
  <si>
    <t>PEM Electrolyser Description</t>
  </si>
  <si>
    <t>1 MW PEM-Electrolyser</t>
  </si>
  <si>
    <t>Total CO2 Emissions (kg)</t>
  </si>
  <si>
    <t>Total CO2 Emissions (g)</t>
  </si>
  <si>
    <t>Inputs to Production (Energy)</t>
  </si>
  <si>
    <t>Outputs as Emissions to Air</t>
  </si>
  <si>
    <t>Quantity</t>
  </si>
  <si>
    <t>Unit</t>
  </si>
  <si>
    <t>Outputs as Emissions to Water</t>
  </si>
  <si>
    <t>Heat</t>
  </si>
  <si>
    <t xml:space="preserve">Electricity Wind </t>
  </si>
  <si>
    <t>Electricity PV</t>
  </si>
  <si>
    <t>PEM-Electrolyser Manufacture</t>
  </si>
  <si>
    <t>Hydrogen</t>
  </si>
  <si>
    <t>Hydrogen Production</t>
  </si>
  <si>
    <t>Inputs to Production (Materials oder Products)</t>
  </si>
  <si>
    <t>Final Waste</t>
  </si>
  <si>
    <t>Outputs as Emissions to Soil</t>
  </si>
  <si>
    <t>Electricity Generation in Germany</t>
  </si>
  <si>
    <t>System size</t>
  </si>
  <si>
    <t>Annual H2 Production</t>
  </si>
  <si>
    <t>Lifetime</t>
  </si>
  <si>
    <t>years</t>
  </si>
  <si>
    <t>Titanium</t>
  </si>
  <si>
    <t>Stainless Steel</t>
  </si>
  <si>
    <t>Copper</t>
  </si>
  <si>
    <t>Electricity from Germany</t>
  </si>
  <si>
    <t>functional unit</t>
  </si>
  <si>
    <t>Life Cycle Inventory (Creadle to Gate)</t>
  </si>
  <si>
    <t>Description</t>
  </si>
  <si>
    <t xml:space="preserve">These data show the emissions of the production of 1 kg/kWh/MJ/unit per product, taking into account the total life cycle (raw material procurement, transport, processing, manufacturing). This information is provided by various LCA databases.  </t>
  </si>
  <si>
    <t>Total Cu Eq (kg)</t>
  </si>
  <si>
    <t>Total Cu Eq (g)</t>
  </si>
  <si>
    <t>GWP (kg CO2 Eq)</t>
  </si>
  <si>
    <t>Electricity (from Germany)</t>
  </si>
  <si>
    <t>H2 Consumption</t>
  </si>
  <si>
    <t xml:space="preserve">Direct Emissions </t>
  </si>
  <si>
    <t>Direct Mineral Resource Depletion</t>
  </si>
  <si>
    <t>Deionised Water</t>
  </si>
  <si>
    <t>Total Process</t>
  </si>
  <si>
    <t>Per kg H2</t>
  </si>
  <si>
    <t>Electricity Nuclear</t>
  </si>
  <si>
    <t>Electricity Lignite</t>
  </si>
  <si>
    <t>Electricity Hardcoal</t>
  </si>
  <si>
    <t>Electricity Natural gas</t>
  </si>
  <si>
    <t>Electricity Hydro</t>
  </si>
  <si>
    <t>Electricity Biomass</t>
  </si>
  <si>
    <t>Steam methane reforming</t>
  </si>
  <si>
    <t>German Electricity mix</t>
  </si>
  <si>
    <t>Hydrogen Production Scenario Comparison</t>
  </si>
  <si>
    <t>Inputs to Production (Materials or Products)</t>
  </si>
  <si>
    <t>Electricity (Scenario dependent)</t>
  </si>
  <si>
    <t xml:space="preserve">yearly Electricity generation </t>
  </si>
  <si>
    <t>kWh /Year</t>
  </si>
  <si>
    <t>PV System Area</t>
  </si>
  <si>
    <t>PV Cells</t>
  </si>
  <si>
    <t>PEM-Electrolyser Production</t>
  </si>
  <si>
    <t xml:space="preserve">Fuel Production </t>
  </si>
  <si>
    <t>Years</t>
  </si>
  <si>
    <t>Per System</t>
  </si>
  <si>
    <t>PV System  Description</t>
  </si>
  <si>
    <t>PV System Production Process</t>
  </si>
  <si>
    <t>Mineral Resource Scarcity (kg Cu Eq)</t>
  </si>
  <si>
    <t>Life Cycle Inventory (Cradle to Gate)</t>
  </si>
  <si>
    <t>Electricity (Scenario dependant)</t>
  </si>
  <si>
    <t>Electricity Nuclear DE</t>
  </si>
  <si>
    <t>Electricity Lignite DE</t>
  </si>
  <si>
    <t>Electricity Hard coal DE</t>
  </si>
  <si>
    <t>Electricity Natural gas DE</t>
  </si>
  <si>
    <t>Electricity Wind DE</t>
  </si>
  <si>
    <t>Electricity Hydro DE</t>
  </si>
  <si>
    <t>Electricity Biomass DE</t>
  </si>
  <si>
    <t>Electricity PV DE</t>
  </si>
  <si>
    <t>Electricity Generation in Uruguay</t>
  </si>
  <si>
    <t>Electricity from Uruguay</t>
  </si>
  <si>
    <t>Electricity Wind UY</t>
  </si>
  <si>
    <t>Electricity Hydro UY</t>
  </si>
  <si>
    <t>Electricity Biomass UY</t>
  </si>
  <si>
    <t>Electricity PV UY</t>
  </si>
  <si>
    <t>Electricity Oil UY</t>
  </si>
  <si>
    <t>Electricity (from Uruguay)</t>
  </si>
  <si>
    <t>Uruguayan Electricity mix</t>
  </si>
  <si>
    <t>PV System in Germany</t>
  </si>
  <si>
    <t>PV System in Uruguay</t>
  </si>
  <si>
    <t>kg CO2 /kg H2</t>
  </si>
  <si>
    <t>Elctricity Consumption</t>
  </si>
  <si>
    <t>Electric Vehicle Description</t>
  </si>
  <si>
    <t>H2 Vehicle Description</t>
  </si>
  <si>
    <t>kWh /100km</t>
  </si>
  <si>
    <t>Total Well-to-Tank Impacts of H2 Vehicles</t>
  </si>
  <si>
    <t>Total Well-to-Tank Impacts of Electrical Vehicles</t>
  </si>
  <si>
    <t>CO2 e (kg)</t>
  </si>
  <si>
    <t>CO2  e (kg)</t>
  </si>
  <si>
    <t>CO2 e 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</si>
</sst>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000"/>
    <numFmt numFmtId="165" formatCode="0.000"/>
    <numFmt numFmtId="166" formatCode="0.0"/>
    <numFmt numFmtId="167" formatCode="_-* #,##0.0_-;\-* #,##0.0_-;_-* &quot;-&quot;??_-;_-@_-"/>
    <numFmt numFmtId="168" formatCode="_-* #,##0_-;\-* #,##0_-;_-* &quot;-&quot;??_-;_-@_-"/>
    <numFmt numFmtId="169" formatCode="0.00000"/>
    <numFmt numFmtId="170" formatCode="0.000000"/>
    <numFmt numFmtId="171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7.7"/>
      <color theme="1"/>
      <name val="Calibri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61">
    <xf numFmtId="0" fontId="0" fillId="0" borderId="0" xfId="0"/>
    <xf numFmtId="0" fontId="0" fillId="0" borderId="1" xfId="0" applyBorder="1"/>
    <xf numFmtId="1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0" borderId="4" xfId="0" applyBorder="1"/>
    <xf numFmtId="0" fontId="1" fillId="0" borderId="5" xfId="0" applyFont="1" applyBorder="1"/>
    <xf numFmtId="0" fontId="0" fillId="0" borderId="5" xfId="0" applyBorder="1"/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4" xfId="0" applyFont="1" applyBorder="1"/>
    <xf numFmtId="0" fontId="1" fillId="0" borderId="11" xfId="0" applyFont="1" applyBorder="1"/>
    <xf numFmtId="0" fontId="0" fillId="0" borderId="0" xfId="0" applyAlignment="1">
      <alignment wrapText="1"/>
    </xf>
    <xf numFmtId="2" fontId="0" fillId="0" borderId="3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wrapText="1"/>
    </xf>
    <xf numFmtId="1" fontId="0" fillId="0" borderId="0" xfId="0" applyNumberFormat="1"/>
    <xf numFmtId="1" fontId="0" fillId="0" borderId="12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1" fontId="1" fillId="0" borderId="5" xfId="0" applyNumberFormat="1" applyFont="1" applyBorder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1" fillId="0" borderId="3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3" borderId="9" xfId="0" applyFont="1" applyFill="1" applyBorder="1" applyAlignment="1">
      <alignment horizontal="center" wrapText="1"/>
    </xf>
    <xf numFmtId="164" fontId="0" fillId="0" borderId="3" xfId="0" applyNumberFormat="1" applyBorder="1" applyAlignment="1">
      <alignment horizontal="center" vertical="center" wrapText="1"/>
    </xf>
    <xf numFmtId="170" fontId="0" fillId="0" borderId="5" xfId="0" applyNumberFormat="1" applyBorder="1" applyAlignment="1">
      <alignment horizontal="center" vertical="center" wrapText="1"/>
    </xf>
    <xf numFmtId="11" fontId="0" fillId="0" borderId="5" xfId="0" applyNumberFormat="1" applyBorder="1" applyAlignment="1">
      <alignment horizontal="center" vertical="center" wrapText="1"/>
    </xf>
    <xf numFmtId="166" fontId="0" fillId="0" borderId="0" xfId="0" applyNumberFormat="1"/>
    <xf numFmtId="165" fontId="0" fillId="0" borderId="6" xfId="0" applyNumberFormat="1" applyBorder="1" applyAlignment="1">
      <alignment horizontal="center" vertical="center"/>
    </xf>
    <xf numFmtId="11" fontId="0" fillId="0" borderId="1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2" xfId="0" applyBorder="1"/>
    <xf numFmtId="0" fontId="1" fillId="0" borderId="12" xfId="0" applyFont="1" applyBorder="1" applyAlignment="1">
      <alignment horizontal="center" vertical="center"/>
    </xf>
    <xf numFmtId="168" fontId="0" fillId="0" borderId="15" xfId="2" applyNumberFormat="1" applyFont="1" applyBorder="1"/>
    <xf numFmtId="0" fontId="0" fillId="0" borderId="7" xfId="0" applyBorder="1" applyAlignment="1">
      <alignment horizontal="center"/>
    </xf>
    <xf numFmtId="1" fontId="0" fillId="0" borderId="0" xfId="0" applyNumberFormat="1" applyAlignment="1">
      <alignment vertical="center"/>
    </xf>
    <xf numFmtId="9" fontId="2" fillId="0" borderId="0" xfId="1" applyFont="1" applyFill="1" applyBorder="1" applyAlignment="1">
      <alignment vertical="center"/>
    </xf>
    <xf numFmtId="2" fontId="0" fillId="0" borderId="0" xfId="0" applyNumberForma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0" fillId="0" borderId="13" xfId="0" applyBorder="1"/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167" fontId="0" fillId="0" borderId="12" xfId="2" applyNumberFormat="1" applyFont="1" applyBorder="1"/>
    <xf numFmtId="1" fontId="1" fillId="0" borderId="15" xfId="0" applyNumberFormat="1" applyFont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wrapText="1"/>
    </xf>
    <xf numFmtId="0" fontId="1" fillId="7" borderId="9" xfId="0" applyFont="1" applyFill="1" applyBorder="1" applyAlignment="1">
      <alignment horizontal="center" wrapText="1"/>
    </xf>
    <xf numFmtId="11" fontId="0" fillId="0" borderId="3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1" fontId="1" fillId="0" borderId="0" xfId="0" applyNumberFormat="1" applyFont="1" applyAlignment="1">
      <alignment vertical="center"/>
    </xf>
    <xf numFmtId="164" fontId="1" fillId="0" borderId="9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170" fontId="0" fillId="0" borderId="0" xfId="0" applyNumberFormat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1" fontId="0" fillId="0" borderId="9" xfId="0" applyNumberFormat="1" applyBorder="1" applyAlignment="1">
      <alignment horizontal="center" vertical="center"/>
    </xf>
    <xf numFmtId="168" fontId="0" fillId="0" borderId="13" xfId="2" applyNumberFormat="1" applyFont="1" applyBorder="1"/>
    <xf numFmtId="166" fontId="0" fillId="0" borderId="9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9" xfId="0" applyFont="1" applyBorder="1"/>
    <xf numFmtId="0" fontId="0" fillId="0" borderId="15" xfId="0" applyBorder="1"/>
    <xf numFmtId="0" fontId="1" fillId="0" borderId="9" xfId="0" applyFont="1" applyBorder="1" applyAlignment="1">
      <alignment horizontal="center"/>
    </xf>
    <xf numFmtId="11" fontId="0" fillId="0" borderId="9" xfId="0" applyNumberForma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169" fontId="0" fillId="0" borderId="15" xfId="0" applyNumberFormat="1" applyBorder="1" applyAlignment="1">
      <alignment horizontal="center" vertical="center" wrapText="1"/>
    </xf>
    <xf numFmtId="11" fontId="1" fillId="0" borderId="9" xfId="0" applyNumberFormat="1" applyFont="1" applyBorder="1" applyAlignment="1">
      <alignment horizontal="center" vertical="center"/>
    </xf>
    <xf numFmtId="11" fontId="1" fillId="0" borderId="11" xfId="0" applyNumberFormat="1" applyFont="1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165" fontId="0" fillId="0" borderId="8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" fontId="1" fillId="6" borderId="12" xfId="0" applyNumberFormat="1" applyFont="1" applyFill="1" applyBorder="1" applyAlignment="1">
      <alignment horizontal="center" vertical="center" wrapText="1"/>
    </xf>
    <xf numFmtId="1" fontId="1" fillId="6" borderId="13" xfId="0" applyNumberFormat="1" applyFont="1" applyFill="1" applyBorder="1" applyAlignment="1">
      <alignment horizontal="center" vertical="center" wrapText="1"/>
    </xf>
    <xf numFmtId="1" fontId="1" fillId="6" borderId="5" xfId="0" applyNumberFormat="1" applyFont="1" applyFill="1" applyBorder="1" applyAlignment="1">
      <alignment horizontal="center" vertical="center"/>
    </xf>
    <xf numFmtId="1" fontId="1" fillId="6" borderId="3" xfId="0" applyNumberFormat="1" applyFon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71" fontId="1" fillId="0" borderId="12" xfId="1" applyNumberFormat="1" applyFont="1" applyBorder="1" applyAlignment="1">
      <alignment horizontal="center" vertical="center"/>
    </xf>
    <xf numFmtId="171" fontId="1" fillId="0" borderId="13" xfId="1" applyNumberFormat="1" applyFont="1" applyBorder="1" applyAlignment="1">
      <alignment horizontal="center" vertical="center"/>
    </xf>
    <xf numFmtId="9" fontId="1" fillId="0" borderId="12" xfId="1" applyFont="1" applyBorder="1" applyAlignment="1">
      <alignment horizontal="center" vertical="center"/>
    </xf>
    <xf numFmtId="9" fontId="1" fillId="0" borderId="13" xfId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9" fontId="1" fillId="0" borderId="9" xfId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3" xfId="0" applyNumberFormat="1" applyFon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1" fontId="1" fillId="5" borderId="12" xfId="0" applyNumberFormat="1" applyFont="1" applyFill="1" applyBorder="1" applyAlignment="1">
      <alignment horizontal="center" vertical="center" wrapText="1"/>
    </xf>
    <xf numFmtId="1" fontId="1" fillId="5" borderId="1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" fontId="1" fillId="7" borderId="12" xfId="0" applyNumberFormat="1" applyFont="1" applyFill="1" applyBorder="1" applyAlignment="1">
      <alignment horizontal="center" vertical="center" wrapText="1"/>
    </xf>
    <xf numFmtId="1" fontId="1" fillId="7" borderId="13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1" fontId="1" fillId="6" borderId="9" xfId="0" applyNumberFormat="1" applyFont="1" applyFill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171" fontId="1" fillId="0" borderId="9" xfId="1" applyNumberFormat="1" applyFont="1" applyBorder="1" applyAlignment="1">
      <alignment horizontal="center" vertical="center"/>
    </xf>
    <xf numFmtId="1" fontId="1" fillId="5" borderId="9" xfId="0" applyNumberFormat="1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1" fontId="1" fillId="9" borderId="9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 wrapText="1"/>
    </xf>
    <xf numFmtId="0" fontId="1" fillId="7" borderId="11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0" fillId="0" borderId="9" xfId="0" applyBorder="1"/>
    <xf numFmtId="0" fontId="1" fillId="10" borderId="9" xfId="0" applyFont="1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Climate</a:t>
            </a:r>
            <a:r>
              <a:rPr lang="es-CO" baseline="0"/>
              <a:t> change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150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H2 Vehicles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'Scenarios&amp;Tank-to-Wheel'!$F$13:$J$13</c:f>
              <c:strCache>
                <c:ptCount val="5"/>
                <c:pt idx="0">
                  <c:v>Uruguayan Electricity mix</c:v>
                </c:pt>
                <c:pt idx="1">
                  <c:v>PV System in Uruguay</c:v>
                </c:pt>
                <c:pt idx="2">
                  <c:v>German Electricity mix</c:v>
                </c:pt>
                <c:pt idx="3">
                  <c:v>PV System in Germany</c:v>
                </c:pt>
                <c:pt idx="4">
                  <c:v>Steam methane reforming</c:v>
                </c:pt>
              </c:strCache>
            </c:strRef>
          </c:cat>
          <c:val>
            <c:numRef>
              <c:f>'Scenarios&amp;Tank-to-Wheel'!$F$14:$J$14</c:f>
              <c:numCache>
                <c:formatCode>0</c:formatCode>
                <c:ptCount val="5"/>
                <c:pt idx="4">
                  <c:v>86.4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4-4246-A600-7F4377B4ECE2}"/>
            </c:ext>
          </c:extLst>
        </c:ser>
        <c:ser>
          <c:idx val="1"/>
          <c:order val="1"/>
          <c:tx>
            <c:v>Electric Vehicles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'Scenarios&amp;Tank-to-Wheel'!$F$24:$I$24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59A4-4246-A600-7F4377B4E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884271"/>
        <c:axId val="75879951"/>
      </c:barChart>
      <c:catAx>
        <c:axId val="7588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150"/>
          </a:p>
        </c:txPr>
        <c:crossAx val="75879951"/>
        <c:crosses val="autoZero"/>
        <c:auto val="1"/>
        <c:lblAlgn val="ctr"/>
        <c:lblOffset val="100"/>
        <c:noMultiLvlLbl val="0"/>
      </c:catAx>
      <c:valAx>
        <c:axId val="75879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 CO2 eq /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150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150"/>
          </a:p>
        </c:txPr>
        <c:crossAx val="75884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150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150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Mineral</a:t>
            </a:r>
            <a:r>
              <a:rPr lang="es-CO" baseline="0"/>
              <a:t> resource scarcity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150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H2 Vehicles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'Scenarios&amp;Tank-to-Wheel'!$F$13:$J$13</c:f>
              <c:strCache>
                <c:ptCount val="5"/>
                <c:pt idx="0">
                  <c:v>Uruguayan Electricity mix</c:v>
                </c:pt>
                <c:pt idx="1">
                  <c:v>PV System in Uruguay</c:v>
                </c:pt>
                <c:pt idx="2">
                  <c:v>German Electricity mix</c:v>
                </c:pt>
                <c:pt idx="3">
                  <c:v>PV System in Germany</c:v>
                </c:pt>
                <c:pt idx="4">
                  <c:v>Steam methane reforming</c:v>
                </c:pt>
              </c:strCache>
            </c:strRef>
          </c:cat>
          <c:val>
            <c:numRef>
              <c:f>'Scenarios&amp;Tank-to-Wheel'!$F$17:$J$17</c:f>
              <c:numCache>
                <c:formatCode>0.00E+00</c:formatCode>
                <c:ptCount val="5"/>
                <c:pt idx="4">
                  <c:v>2.3600000000000003E-2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57-44F2-8491-73631A0A3136}"/>
            </c:ext>
          </c:extLst>
        </c:ser>
        <c:ser>
          <c:idx val="1"/>
          <c:order val="1"/>
          <c:tx>
            <c:v>Electric Vehicles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'Scenarios&amp;Tank-to-Wheel'!$F$27:$I$27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3157-44F2-8491-73631A0A3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884271"/>
        <c:axId val="75879951"/>
      </c:barChart>
      <c:catAx>
        <c:axId val="7588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150"/>
          </a:p>
        </c:txPr>
        <c:crossAx val="75879951"/>
        <c:crosses val="autoZero"/>
        <c:auto val="1"/>
        <c:lblAlgn val="ctr"/>
        <c:lblOffset val="100"/>
        <c:noMultiLvlLbl val="0"/>
      </c:catAx>
      <c:valAx>
        <c:axId val="75879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 CU eq /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150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150"/>
          </a:p>
        </c:txPr>
        <c:crossAx val="75884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150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150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441960</xdr:colOff>
      <xdr:row>29</xdr:row>
      <xdr:rowOff>3810</xdr:rowOff>
    </xdr:from>
    <xdr:to>
      <xdr:col>5</xdr:col>
      <xdr:colOff>937260</xdr:colOff>
      <xdr:row>44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DF88CE-39C4-BE23-BDC1-1D91973055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1562100</xdr:colOff>
      <xdr:row>29</xdr:row>
      <xdr:rowOff>7620</xdr:rowOff>
    </xdr:from>
    <xdr:to>
      <xdr:col>8</xdr:col>
      <xdr:colOff>1424940</xdr:colOff>
      <xdr:row>44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73C91B-D9C0-4EDD-9E3C-92AC1F355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AFA83-9D61-44DB-A64E-7EFD02704392}">
  <dimension ref="C1:AD88"/>
  <sheetViews>
    <sheetView tabSelected="1" topLeftCell="A8" zoomScaleNormal="100" workbookViewId="0">
      <selection activeCell="H89" sqref="H89"/>
    </sheetView>
  </sheetViews>
  <sheetFormatPr defaultColWidth="10.88671875" defaultRowHeight="14.4" x14ac:dyDescent="0.3"/>
  <cols>
    <col min="2" max="2" width="15.109375" customWidth="1"/>
    <col min="3" max="3" width="27.44140625" customWidth="1"/>
    <col min="4" max="4" width="11.109375" bestFit="1" customWidth="1"/>
    <col min="5" max="5" width="18.5546875" customWidth="1"/>
    <col min="7" max="8" width="26.5546875" style="2" customWidth="1"/>
    <col min="9" max="9" width="10.88671875" style="2"/>
    <col min="10" max="11" width="26.5546875" style="2" customWidth="1"/>
    <col min="12" max="13" width="10.88671875" style="2"/>
    <col min="14" max="14" width="29.44140625" style="50" customWidth="1"/>
    <col min="15" max="15" width="14.44140625" style="2" customWidth="1"/>
    <col min="16" max="19" width="10.88671875" style="2"/>
    <col min="20" max="20" width="26.5546875" style="2" customWidth="1"/>
    <col min="21" max="21" width="14.5546875" style="2" customWidth="1"/>
    <col min="22" max="26" width="10.88671875" style="2"/>
    <col min="27" max="30" width="10.88671875" style="41"/>
  </cols>
  <sheetData>
    <row r="1" spans="3:15" x14ac:dyDescent="0.3">
      <c r="C1" s="170" t="s">
        <v>28</v>
      </c>
      <c r="D1" s="171"/>
      <c r="E1" s="172"/>
    </row>
    <row r="2" spans="3:15" x14ac:dyDescent="0.3">
      <c r="C2" s="173"/>
      <c r="D2" s="174"/>
      <c r="E2" s="175"/>
    </row>
    <row r="3" spans="3:15" x14ac:dyDescent="0.3">
      <c r="C3" s="77"/>
      <c r="D3" s="80" t="s">
        <v>34</v>
      </c>
      <c r="E3" s="78" t="s">
        <v>35</v>
      </c>
    </row>
    <row r="4" spans="3:15" x14ac:dyDescent="0.3">
      <c r="C4" s="12" t="s">
        <v>47</v>
      </c>
      <c r="D4" s="79">
        <v>1</v>
      </c>
      <c r="E4" s="82" t="s">
        <v>16</v>
      </c>
    </row>
    <row r="5" spans="3:15" x14ac:dyDescent="0.3">
      <c r="C5" s="1" t="s">
        <v>48</v>
      </c>
      <c r="D5" s="81">
        <v>160000</v>
      </c>
      <c r="E5" s="3" t="s">
        <v>14</v>
      </c>
    </row>
    <row r="6" spans="3:15" x14ac:dyDescent="0.3">
      <c r="C6" s="8" t="s">
        <v>49</v>
      </c>
      <c r="D6" s="113">
        <v>7</v>
      </c>
      <c r="E6" s="4" t="s">
        <v>50</v>
      </c>
    </row>
    <row r="7" spans="3:15" x14ac:dyDescent="0.3">
      <c r="E7" s="29"/>
    </row>
    <row r="8" spans="3:15" ht="29.4" customHeight="1" x14ac:dyDescent="0.3">
      <c r="G8" s="142" t="s">
        <v>67</v>
      </c>
      <c r="H8" s="142"/>
      <c r="I8" s="52"/>
      <c r="J8" s="142" t="s">
        <v>68</v>
      </c>
      <c r="K8" s="142"/>
      <c r="L8" s="52"/>
    </row>
    <row r="10" spans="3:15" x14ac:dyDescent="0.3">
      <c r="C10" s="176" t="s">
        <v>40</v>
      </c>
      <c r="D10" s="177"/>
      <c r="E10" s="178"/>
      <c r="G10" s="182" t="s">
        <v>30</v>
      </c>
      <c r="H10" s="182" t="s">
        <v>59</v>
      </c>
      <c r="J10" s="182" t="s">
        <v>30</v>
      </c>
      <c r="K10" s="182" t="s">
        <v>59</v>
      </c>
    </row>
    <row r="11" spans="3:15" x14ac:dyDescent="0.3">
      <c r="C11" s="179"/>
      <c r="D11" s="180"/>
      <c r="E11" s="181"/>
      <c r="G11" s="183"/>
      <c r="H11" s="183"/>
      <c r="J11" s="183"/>
      <c r="K11" s="183"/>
    </row>
    <row r="12" spans="3:15" x14ac:dyDescent="0.3">
      <c r="C12" s="21" t="s">
        <v>1</v>
      </c>
      <c r="D12" s="22" t="s">
        <v>34</v>
      </c>
      <c r="E12" s="23" t="s">
        <v>35</v>
      </c>
      <c r="G12" s="42"/>
      <c r="H12" s="43"/>
      <c r="J12" s="42"/>
      <c r="K12" s="43"/>
    </row>
    <row r="13" spans="3:15" x14ac:dyDescent="0.3">
      <c r="C13" s="1" t="s">
        <v>29</v>
      </c>
      <c r="D13">
        <v>1</v>
      </c>
      <c r="E13" s="7" t="s">
        <v>35</v>
      </c>
      <c r="G13" s="43"/>
      <c r="H13" s="43"/>
      <c r="J13" s="43"/>
      <c r="K13" s="43"/>
    </row>
    <row r="14" spans="3:15" x14ac:dyDescent="0.3">
      <c r="C14" s="1"/>
      <c r="E14" s="7"/>
      <c r="G14" s="43"/>
      <c r="H14" s="43"/>
      <c r="J14" s="43"/>
      <c r="K14" s="43"/>
    </row>
    <row r="15" spans="3:15" x14ac:dyDescent="0.3">
      <c r="C15" s="21" t="s">
        <v>43</v>
      </c>
      <c r="D15" s="22" t="s">
        <v>34</v>
      </c>
      <c r="E15" s="23" t="s">
        <v>35</v>
      </c>
      <c r="G15" s="43"/>
      <c r="H15" s="43"/>
      <c r="J15" s="43"/>
      <c r="K15" s="43"/>
    </row>
    <row r="16" spans="3:15" x14ac:dyDescent="0.3">
      <c r="C16" s="1" t="s">
        <v>51</v>
      </c>
      <c r="D16" s="2">
        <v>528</v>
      </c>
      <c r="E16" s="3" t="s">
        <v>0</v>
      </c>
      <c r="G16" s="43"/>
      <c r="H16" s="43"/>
      <c r="J16" s="76"/>
      <c r="K16" s="76"/>
      <c r="N16" s="162" t="s">
        <v>85</v>
      </c>
      <c r="O16" s="163"/>
    </row>
    <row r="17" spans="3:30" x14ac:dyDescent="0.3">
      <c r="C17" s="1" t="s">
        <v>7</v>
      </c>
      <c r="D17" s="2">
        <v>27</v>
      </c>
      <c r="E17" s="3" t="s">
        <v>0</v>
      </c>
      <c r="G17" s="43"/>
      <c r="H17" s="43"/>
      <c r="J17" s="76"/>
      <c r="K17" s="76"/>
      <c r="N17" s="164"/>
      <c r="O17" s="165"/>
    </row>
    <row r="18" spans="3:30" x14ac:dyDescent="0.3">
      <c r="C18" s="1" t="s">
        <v>52</v>
      </c>
      <c r="D18" s="2">
        <v>100</v>
      </c>
      <c r="E18" s="3" t="s">
        <v>0</v>
      </c>
      <c r="G18" s="43"/>
      <c r="H18" s="43"/>
      <c r="J18" s="76"/>
      <c r="K18" s="76"/>
    </row>
    <row r="19" spans="3:30" x14ac:dyDescent="0.3">
      <c r="C19" s="1" t="s">
        <v>53</v>
      </c>
      <c r="D19" s="2">
        <v>4.5</v>
      </c>
      <c r="E19" s="3" t="s">
        <v>0</v>
      </c>
      <c r="G19" s="43"/>
      <c r="H19" s="43"/>
      <c r="J19" s="76"/>
      <c r="K19" s="76"/>
      <c r="N19" s="51"/>
      <c r="O19" s="163" t="s">
        <v>26</v>
      </c>
      <c r="P19" s="163" t="s">
        <v>9</v>
      </c>
      <c r="Q19" s="163" t="s">
        <v>27</v>
      </c>
      <c r="R19" s="163" t="s">
        <v>9</v>
      </c>
    </row>
    <row r="20" spans="3:30" x14ac:dyDescent="0.3">
      <c r="C20" s="1" t="s">
        <v>10</v>
      </c>
      <c r="D20" s="2">
        <v>16</v>
      </c>
      <c r="E20" s="3" t="s">
        <v>0</v>
      </c>
      <c r="G20" s="43"/>
      <c r="H20" s="43"/>
      <c r="J20" s="76"/>
      <c r="K20" s="76"/>
      <c r="N20" s="53"/>
      <c r="O20" s="165"/>
      <c r="P20" s="165"/>
      <c r="Q20" s="165"/>
      <c r="R20" s="165"/>
    </row>
    <row r="21" spans="3:30" x14ac:dyDescent="0.3">
      <c r="C21" s="1" t="s">
        <v>11</v>
      </c>
      <c r="D21" s="2">
        <v>9</v>
      </c>
      <c r="E21" s="3" t="s">
        <v>0</v>
      </c>
      <c r="G21" s="43"/>
      <c r="H21" s="43"/>
      <c r="J21" s="76"/>
      <c r="K21" s="76"/>
      <c r="N21" s="166" t="str">
        <f>C10</f>
        <v>PEM-Electrolyser Manufacture</v>
      </c>
      <c r="O21" s="153"/>
      <c r="P21" s="155"/>
      <c r="Q21" s="168"/>
      <c r="R21" s="157"/>
    </row>
    <row r="22" spans="3:30" x14ac:dyDescent="0.3">
      <c r="C22" s="1" t="s">
        <v>12</v>
      </c>
      <c r="D22" s="54">
        <f>0.075</f>
        <v>7.4999999999999997E-2</v>
      </c>
      <c r="E22" s="3" t="s">
        <v>0</v>
      </c>
      <c r="G22" s="43"/>
      <c r="H22" s="43"/>
      <c r="J22" s="76"/>
      <c r="K22" s="76"/>
      <c r="N22" s="167"/>
      <c r="O22" s="154"/>
      <c r="P22" s="156"/>
      <c r="Q22" s="169"/>
      <c r="R22" s="158"/>
    </row>
    <row r="23" spans="3:30" x14ac:dyDescent="0.3">
      <c r="C23" s="1" t="s">
        <v>13</v>
      </c>
      <c r="D23" s="54">
        <f>0.746</f>
        <v>0.746</v>
      </c>
      <c r="E23" s="3" t="s">
        <v>0</v>
      </c>
      <c r="G23" s="43"/>
      <c r="H23" s="43"/>
      <c r="J23" s="76"/>
      <c r="K23" s="76"/>
      <c r="N23" s="151" t="str">
        <f>C45</f>
        <v>Hydrogen Production</v>
      </c>
      <c r="O23" s="153"/>
      <c r="P23" s="155"/>
      <c r="Q23" s="153"/>
      <c r="R23" s="157"/>
    </row>
    <row r="24" spans="3:30" x14ac:dyDescent="0.3">
      <c r="C24" s="21" t="s">
        <v>32</v>
      </c>
      <c r="D24" s="22" t="s">
        <v>34</v>
      </c>
      <c r="E24" s="23" t="s">
        <v>35</v>
      </c>
      <c r="G24" s="43"/>
      <c r="H24" s="43"/>
      <c r="J24" s="76"/>
      <c r="K24" s="76"/>
      <c r="N24" s="152"/>
      <c r="O24" s="154"/>
      <c r="P24" s="156"/>
      <c r="Q24" s="154"/>
      <c r="R24" s="158"/>
    </row>
    <row r="25" spans="3:30" x14ac:dyDescent="0.3">
      <c r="C25" s="1" t="s">
        <v>62</v>
      </c>
      <c r="D25">
        <v>372</v>
      </c>
      <c r="E25" s="3" t="s">
        <v>6</v>
      </c>
      <c r="G25" s="43"/>
      <c r="H25" s="45"/>
      <c r="J25" s="76"/>
      <c r="K25" s="76"/>
      <c r="N25" s="159" t="s">
        <v>25</v>
      </c>
      <c r="O25" s="159"/>
      <c r="P25" s="160"/>
      <c r="Q25" s="161"/>
      <c r="R25" s="160"/>
      <c r="T25" s="52"/>
      <c r="U25" s="142"/>
      <c r="V25" s="142"/>
    </row>
    <row r="26" spans="3:30" x14ac:dyDescent="0.3">
      <c r="C26" s="8" t="s">
        <v>37</v>
      </c>
      <c r="D26" s="9" t="s">
        <v>2</v>
      </c>
      <c r="E26" s="4"/>
      <c r="G26" s="43"/>
      <c r="H26" s="43"/>
      <c r="J26" s="43"/>
      <c r="K26" s="43"/>
      <c r="N26" s="159"/>
      <c r="O26" s="159"/>
      <c r="P26" s="160"/>
      <c r="Q26" s="161"/>
      <c r="R26" s="160"/>
      <c r="T26" s="52"/>
      <c r="U26" s="142"/>
      <c r="V26" s="142"/>
    </row>
    <row r="27" spans="3:30" x14ac:dyDescent="0.3">
      <c r="C27" s="21" t="s">
        <v>33</v>
      </c>
      <c r="D27" s="22" t="s">
        <v>34</v>
      </c>
      <c r="E27" s="23" t="s">
        <v>35</v>
      </c>
      <c r="G27" s="43"/>
      <c r="H27" s="43"/>
      <c r="J27" s="43"/>
      <c r="K27" s="43"/>
      <c r="N27" s="2"/>
      <c r="O27" s="52"/>
      <c r="P27" s="86"/>
      <c r="T27" s="83"/>
      <c r="U27" s="83"/>
      <c r="V27" s="84"/>
    </row>
    <row r="28" spans="3:30" x14ac:dyDescent="0.3">
      <c r="C28" s="1" t="s">
        <v>3</v>
      </c>
      <c r="D28" t="s">
        <v>2</v>
      </c>
      <c r="E28" s="7"/>
      <c r="G28" s="43"/>
      <c r="H28" s="43"/>
      <c r="J28" s="43"/>
      <c r="K28" s="43"/>
      <c r="N28" s="2"/>
      <c r="V28" s="41"/>
      <c r="W28" s="41"/>
      <c r="X28" s="41"/>
      <c r="Y28" s="41"/>
      <c r="Z28"/>
      <c r="AA28"/>
      <c r="AB28"/>
      <c r="AC28"/>
      <c r="AD28"/>
    </row>
    <row r="29" spans="3:30" x14ac:dyDescent="0.3">
      <c r="C29" s="1" t="s">
        <v>4</v>
      </c>
      <c r="D29" t="s">
        <v>2</v>
      </c>
      <c r="E29" s="7"/>
      <c r="G29" s="43"/>
      <c r="H29" s="43"/>
      <c r="J29" s="43"/>
      <c r="K29" s="43"/>
      <c r="N29" s="2"/>
      <c r="V29" s="41"/>
      <c r="W29" s="41"/>
      <c r="X29" s="41"/>
      <c r="Y29" s="41"/>
      <c r="Z29"/>
      <c r="AA29"/>
      <c r="AB29"/>
      <c r="AC29"/>
      <c r="AD29"/>
    </row>
    <row r="30" spans="3:30" x14ac:dyDescent="0.3">
      <c r="C30" s="1" t="s">
        <v>5</v>
      </c>
      <c r="D30" t="s">
        <v>2</v>
      </c>
      <c r="E30" s="7"/>
      <c r="G30" s="43"/>
      <c r="H30" s="43"/>
      <c r="J30" s="43"/>
      <c r="K30" s="43"/>
      <c r="N30" s="2"/>
      <c r="V30" s="41"/>
      <c r="W30" s="41"/>
      <c r="X30" s="41"/>
      <c r="Y30" s="41"/>
      <c r="Z30"/>
      <c r="AA30"/>
      <c r="AB30"/>
      <c r="AC30"/>
      <c r="AD30"/>
    </row>
    <row r="31" spans="3:30" ht="17.399999999999999" customHeight="1" x14ac:dyDescent="0.3">
      <c r="C31" s="11" t="s">
        <v>36</v>
      </c>
      <c r="D31" s="5" t="s">
        <v>34</v>
      </c>
      <c r="E31" s="6" t="s">
        <v>35</v>
      </c>
      <c r="G31" s="43"/>
      <c r="H31" s="43"/>
      <c r="J31" s="43"/>
      <c r="K31" s="43"/>
      <c r="N31" s="2"/>
      <c r="S31" s="41"/>
      <c r="T31" s="41"/>
      <c r="U31" s="41"/>
      <c r="V31" s="41"/>
      <c r="W31"/>
      <c r="X31"/>
      <c r="Y31"/>
      <c r="Z31"/>
      <c r="AA31"/>
      <c r="AB31"/>
      <c r="AC31"/>
      <c r="AD31"/>
    </row>
    <row r="32" spans="3:30" x14ac:dyDescent="0.3">
      <c r="C32" s="1"/>
      <c r="E32" s="7"/>
      <c r="G32" s="43"/>
      <c r="H32" s="43"/>
      <c r="J32" s="43"/>
      <c r="K32" s="43"/>
      <c r="N32" s="2"/>
      <c r="R32" s="41"/>
      <c r="S32" s="41"/>
      <c r="T32" s="41"/>
      <c r="U32" s="41"/>
      <c r="V32" s="41"/>
      <c r="W32"/>
      <c r="X32"/>
      <c r="Y32"/>
      <c r="Z32"/>
      <c r="AA32"/>
      <c r="AB32"/>
      <c r="AC32"/>
      <c r="AD32"/>
    </row>
    <row r="33" spans="3:30" x14ac:dyDescent="0.3">
      <c r="C33" s="1"/>
      <c r="E33" s="7"/>
      <c r="G33" s="43"/>
      <c r="H33" s="43"/>
      <c r="J33" s="43"/>
      <c r="K33" s="43"/>
      <c r="N33" s="2"/>
      <c r="R33" s="41"/>
      <c r="S33" s="41"/>
      <c r="T33" s="41"/>
      <c r="U33" s="41"/>
      <c r="V33" s="41"/>
      <c r="W33"/>
      <c r="X33"/>
      <c r="Y33"/>
      <c r="Z33"/>
      <c r="AA33"/>
      <c r="AB33"/>
      <c r="AC33"/>
      <c r="AD33"/>
    </row>
    <row r="34" spans="3:30" x14ac:dyDescent="0.3">
      <c r="C34" s="8"/>
      <c r="D34" s="9"/>
      <c r="E34" s="10"/>
      <c r="G34" s="43"/>
      <c r="H34" s="43"/>
      <c r="J34" s="43"/>
      <c r="K34" s="43"/>
      <c r="N34" s="2"/>
      <c r="R34" s="41"/>
      <c r="S34" s="41"/>
      <c r="T34" s="41"/>
      <c r="U34" s="41"/>
      <c r="V34"/>
      <c r="W34"/>
      <c r="X34"/>
      <c r="Y34"/>
      <c r="Z34"/>
      <c r="AA34"/>
      <c r="AB34"/>
      <c r="AC34"/>
      <c r="AD34"/>
    </row>
    <row r="35" spans="3:30" x14ac:dyDescent="0.3">
      <c r="C35" s="21" t="s">
        <v>45</v>
      </c>
      <c r="D35" s="22" t="s">
        <v>34</v>
      </c>
      <c r="E35" s="23" t="s">
        <v>35</v>
      </c>
      <c r="G35" s="43"/>
      <c r="H35" s="43"/>
      <c r="J35" s="43"/>
      <c r="K35" s="43"/>
      <c r="N35" s="2"/>
      <c r="R35" s="41"/>
      <c r="S35" s="41"/>
      <c r="T35" s="41"/>
      <c r="U35" s="41"/>
      <c r="V35"/>
      <c r="W35"/>
      <c r="X35"/>
      <c r="Y35"/>
      <c r="Z35"/>
      <c r="AA35"/>
      <c r="AB35"/>
      <c r="AC35"/>
      <c r="AD35"/>
    </row>
    <row r="36" spans="3:30" x14ac:dyDescent="0.3">
      <c r="C36" s="1"/>
      <c r="E36" s="7"/>
      <c r="G36" s="43"/>
      <c r="H36" s="43"/>
      <c r="J36" s="43"/>
      <c r="K36" s="43"/>
      <c r="N36" s="2"/>
      <c r="O36" s="52"/>
      <c r="P36" s="52"/>
      <c r="S36" s="41"/>
      <c r="T36" s="41"/>
      <c r="U36" s="41"/>
      <c r="V36"/>
      <c r="W36"/>
      <c r="X36"/>
      <c r="Y36"/>
      <c r="Z36"/>
      <c r="AA36"/>
      <c r="AB36"/>
      <c r="AC36"/>
      <c r="AD36"/>
    </row>
    <row r="37" spans="3:30" x14ac:dyDescent="0.3">
      <c r="C37" s="1"/>
      <c r="E37" s="7"/>
      <c r="G37" s="43"/>
      <c r="H37" s="43"/>
      <c r="J37" s="43"/>
      <c r="K37" s="43"/>
      <c r="N37" s="2"/>
      <c r="S37" s="41"/>
      <c r="T37" s="41"/>
      <c r="U37" s="41"/>
      <c r="V37"/>
      <c r="W37"/>
      <c r="X37"/>
      <c r="Y37"/>
      <c r="Z37"/>
      <c r="AA37"/>
      <c r="AB37"/>
      <c r="AC37"/>
      <c r="AD37"/>
    </row>
    <row r="38" spans="3:30" x14ac:dyDescent="0.3">
      <c r="C38" s="8"/>
      <c r="D38" s="9"/>
      <c r="E38" s="10"/>
      <c r="G38" s="43"/>
      <c r="H38" s="43"/>
      <c r="J38" s="43"/>
      <c r="K38" s="43"/>
      <c r="N38" s="2"/>
      <c r="U38" s="41"/>
      <c r="V38" s="41"/>
      <c r="W38" s="41"/>
      <c r="X38" s="41"/>
      <c r="Y38"/>
      <c r="Z38"/>
      <c r="AA38"/>
      <c r="AB38"/>
      <c r="AC38"/>
      <c r="AD38"/>
    </row>
    <row r="39" spans="3:30" x14ac:dyDescent="0.3">
      <c r="C39" s="21" t="s">
        <v>44</v>
      </c>
      <c r="D39" s="22" t="s">
        <v>34</v>
      </c>
      <c r="E39" s="23" t="s">
        <v>35</v>
      </c>
      <c r="G39" s="43"/>
      <c r="H39" s="43"/>
      <c r="J39" s="43"/>
      <c r="K39" s="43"/>
      <c r="N39" s="2"/>
      <c r="U39" s="41"/>
      <c r="V39" s="41"/>
      <c r="W39" s="41"/>
      <c r="X39" s="41"/>
      <c r="Y39"/>
      <c r="Z39"/>
      <c r="AA39"/>
      <c r="AB39"/>
      <c r="AC39"/>
      <c r="AD39"/>
    </row>
    <row r="40" spans="3:30" ht="16.350000000000001" customHeight="1" x14ac:dyDescent="0.3">
      <c r="C40" s="1"/>
      <c r="E40" s="7"/>
      <c r="G40" s="43"/>
      <c r="H40" s="43"/>
      <c r="J40" s="43"/>
      <c r="K40" s="43"/>
      <c r="N40" s="2"/>
      <c r="U40" s="41"/>
      <c r="V40" s="41"/>
      <c r="W40" s="41"/>
      <c r="X40" s="41"/>
      <c r="Y40"/>
      <c r="Z40"/>
      <c r="AA40"/>
      <c r="AB40"/>
      <c r="AC40"/>
      <c r="AD40"/>
    </row>
    <row r="41" spans="3:30" x14ac:dyDescent="0.3">
      <c r="C41" s="1"/>
      <c r="E41" s="7"/>
      <c r="G41" s="43"/>
      <c r="H41" s="43"/>
      <c r="J41" s="43"/>
      <c r="K41" s="43"/>
      <c r="N41" s="2"/>
      <c r="V41" s="41"/>
      <c r="W41" s="41"/>
      <c r="X41" s="41"/>
      <c r="Y41" s="41"/>
      <c r="Z41"/>
      <c r="AA41"/>
      <c r="AB41"/>
      <c r="AC41"/>
      <c r="AD41"/>
    </row>
    <row r="42" spans="3:30" x14ac:dyDescent="0.3">
      <c r="C42" s="8"/>
      <c r="D42" s="9"/>
      <c r="E42" s="10"/>
      <c r="G42" s="43"/>
      <c r="H42" s="43"/>
      <c r="J42" s="43"/>
      <c r="K42" s="43"/>
      <c r="N42" s="2"/>
      <c r="V42" s="41"/>
      <c r="W42" s="41"/>
      <c r="X42" s="41"/>
      <c r="Y42" s="41"/>
      <c r="Z42"/>
      <c r="AA42"/>
      <c r="AB42"/>
      <c r="AC42"/>
      <c r="AD42"/>
    </row>
    <row r="43" spans="3:30" x14ac:dyDescent="0.3">
      <c r="F43" s="21" t="s">
        <v>25</v>
      </c>
      <c r="G43" s="66">
        <f>SUM(G16:G25)</f>
        <v>0</v>
      </c>
      <c r="H43" s="66">
        <f>SUM(H16:H25)</f>
        <v>0</v>
      </c>
      <c r="J43" s="66">
        <f>SUM(J16:J25)</f>
        <v>0</v>
      </c>
      <c r="K43" s="49">
        <f>SUM(K16:K25)</f>
        <v>0</v>
      </c>
      <c r="N43" s="2"/>
      <c r="V43" s="41"/>
      <c r="W43" s="41"/>
      <c r="X43" s="41"/>
      <c r="Y43" s="41"/>
      <c r="Z43"/>
      <c r="AA43"/>
      <c r="AB43"/>
      <c r="AC43"/>
      <c r="AD43"/>
    </row>
    <row r="44" spans="3:30" x14ac:dyDescent="0.3">
      <c r="N44" s="2"/>
      <c r="V44" s="41"/>
      <c r="W44" s="41"/>
      <c r="X44" s="41"/>
      <c r="Y44" s="41"/>
      <c r="Z44"/>
      <c r="AA44"/>
      <c r="AB44"/>
      <c r="AC44"/>
      <c r="AD44"/>
    </row>
    <row r="45" spans="3:30" x14ac:dyDescent="0.3">
      <c r="C45" s="143" t="s">
        <v>42</v>
      </c>
      <c r="D45" s="144"/>
      <c r="E45" s="145"/>
      <c r="G45" s="149" t="s">
        <v>30</v>
      </c>
      <c r="H45" s="149" t="s">
        <v>59</v>
      </c>
      <c r="J45" s="149" t="s">
        <v>30</v>
      </c>
      <c r="K45" s="149" t="s">
        <v>59</v>
      </c>
      <c r="V45" s="41"/>
      <c r="W45" s="41"/>
      <c r="X45" s="41"/>
      <c r="Y45" s="41"/>
      <c r="Z45"/>
      <c r="AA45"/>
      <c r="AB45"/>
      <c r="AC45"/>
      <c r="AD45"/>
    </row>
    <row r="46" spans="3:30" x14ac:dyDescent="0.3">
      <c r="C46" s="146"/>
      <c r="D46" s="147"/>
      <c r="E46" s="148"/>
      <c r="G46" s="150"/>
      <c r="H46" s="150"/>
      <c r="J46" s="150"/>
      <c r="K46" s="150"/>
      <c r="V46" s="41"/>
      <c r="W46" s="41"/>
      <c r="X46" s="41"/>
      <c r="Y46" s="41"/>
      <c r="Z46"/>
      <c r="AA46"/>
      <c r="AB46"/>
      <c r="AC46"/>
      <c r="AD46"/>
    </row>
    <row r="47" spans="3:30" x14ac:dyDescent="0.3">
      <c r="C47" s="21" t="s">
        <v>1</v>
      </c>
      <c r="D47" s="22" t="s">
        <v>34</v>
      </c>
      <c r="E47" s="23" t="s">
        <v>35</v>
      </c>
      <c r="G47" s="43"/>
      <c r="H47" s="43"/>
      <c r="J47" s="42"/>
      <c r="K47" s="43"/>
    </row>
    <row r="48" spans="3:30" x14ac:dyDescent="0.3">
      <c r="C48" s="1" t="s">
        <v>41</v>
      </c>
      <c r="D48">
        <v>1</v>
      </c>
      <c r="E48" s="7" t="s">
        <v>0</v>
      </c>
      <c r="G48" s="43"/>
      <c r="H48" s="43"/>
      <c r="J48" s="43"/>
      <c r="K48" s="43"/>
    </row>
    <row r="49" spans="3:11" x14ac:dyDescent="0.3">
      <c r="C49" s="1"/>
      <c r="E49" s="7"/>
      <c r="G49" s="43"/>
      <c r="H49" s="43"/>
      <c r="J49" s="43"/>
      <c r="K49" s="43"/>
    </row>
    <row r="50" spans="3:11" x14ac:dyDescent="0.3">
      <c r="C50" s="21" t="s">
        <v>43</v>
      </c>
      <c r="D50" s="22" t="s">
        <v>34</v>
      </c>
      <c r="E50" s="23" t="s">
        <v>35</v>
      </c>
      <c r="G50" s="43"/>
      <c r="H50" s="43"/>
      <c r="J50" s="43"/>
      <c r="K50" s="43"/>
    </row>
    <row r="51" spans="3:11" x14ac:dyDescent="0.3">
      <c r="C51" s="1" t="s">
        <v>66</v>
      </c>
      <c r="D51" s="2">
        <v>9</v>
      </c>
      <c r="E51" s="3" t="s">
        <v>0</v>
      </c>
      <c r="G51" s="76"/>
      <c r="H51" s="76"/>
      <c r="J51" s="43"/>
      <c r="K51" s="43"/>
    </row>
    <row r="52" spans="3:11" x14ac:dyDescent="0.3">
      <c r="C52" s="1" t="s">
        <v>23</v>
      </c>
      <c r="D52" s="54">
        <v>2E-3</v>
      </c>
      <c r="E52" s="3" t="s">
        <v>0</v>
      </c>
      <c r="G52" s="76"/>
      <c r="H52" s="76"/>
      <c r="J52" s="43"/>
      <c r="K52" s="43"/>
    </row>
    <row r="53" spans="3:11" x14ac:dyDescent="0.3">
      <c r="C53" s="21" t="s">
        <v>32</v>
      </c>
      <c r="D53" s="22" t="s">
        <v>34</v>
      </c>
      <c r="E53" s="23" t="s">
        <v>35</v>
      </c>
      <c r="G53" s="43"/>
      <c r="H53" s="43"/>
      <c r="J53" s="43"/>
      <c r="K53" s="43"/>
    </row>
    <row r="54" spans="3:11" x14ac:dyDescent="0.3">
      <c r="C54" s="1" t="s">
        <v>92</v>
      </c>
      <c r="D54" s="74">
        <v>50.5</v>
      </c>
      <c r="E54" s="3" t="s">
        <v>6</v>
      </c>
      <c r="G54" s="43"/>
      <c r="H54" s="43"/>
      <c r="J54" s="43"/>
      <c r="K54" s="43"/>
    </row>
    <row r="55" spans="3:11" x14ac:dyDescent="0.3">
      <c r="C55" s="8" t="s">
        <v>37</v>
      </c>
      <c r="D55" s="9" t="s">
        <v>2</v>
      </c>
      <c r="E55" s="4"/>
      <c r="G55" s="43"/>
      <c r="H55" s="43"/>
      <c r="J55" s="43"/>
      <c r="K55" s="43"/>
    </row>
    <row r="56" spans="3:11" x14ac:dyDescent="0.3">
      <c r="C56" s="21" t="s">
        <v>33</v>
      </c>
      <c r="D56" s="22" t="s">
        <v>34</v>
      </c>
      <c r="E56" s="23" t="s">
        <v>35</v>
      </c>
      <c r="G56" s="43"/>
      <c r="H56" s="43"/>
      <c r="J56" s="43"/>
      <c r="K56" s="43"/>
    </row>
    <row r="57" spans="3:11" x14ac:dyDescent="0.3">
      <c r="C57" s="1" t="s">
        <v>3</v>
      </c>
      <c r="D57" t="s">
        <v>2</v>
      </c>
      <c r="E57" s="7"/>
      <c r="G57" s="43"/>
      <c r="H57" s="43"/>
      <c r="J57" s="43"/>
      <c r="K57" s="43"/>
    </row>
    <row r="58" spans="3:11" x14ac:dyDescent="0.3">
      <c r="C58" s="1" t="s">
        <v>4</v>
      </c>
      <c r="D58" t="s">
        <v>2</v>
      </c>
      <c r="E58" s="7"/>
      <c r="G58" s="43"/>
      <c r="H58" s="43"/>
      <c r="J58" s="43"/>
      <c r="K58" s="43"/>
    </row>
    <row r="59" spans="3:11" x14ac:dyDescent="0.3">
      <c r="C59" s="1" t="s">
        <v>5</v>
      </c>
      <c r="D59" t="s">
        <v>2</v>
      </c>
      <c r="E59" s="7"/>
      <c r="G59" s="43"/>
      <c r="H59" s="43"/>
      <c r="J59" s="43"/>
      <c r="K59" s="43"/>
    </row>
    <row r="60" spans="3:11" x14ac:dyDescent="0.3">
      <c r="C60" s="21" t="s">
        <v>36</v>
      </c>
      <c r="D60" s="22" t="s">
        <v>34</v>
      </c>
      <c r="E60" s="23" t="s">
        <v>35</v>
      </c>
      <c r="G60" s="43"/>
      <c r="H60" s="43"/>
      <c r="J60" s="43"/>
      <c r="K60" s="43"/>
    </row>
    <row r="61" spans="3:11" x14ac:dyDescent="0.3">
      <c r="C61" s="1"/>
      <c r="E61" s="7"/>
      <c r="G61" s="43"/>
      <c r="H61" s="43"/>
      <c r="J61" s="43"/>
      <c r="K61" s="43"/>
    </row>
    <row r="62" spans="3:11" x14ac:dyDescent="0.3">
      <c r="C62" s="1"/>
      <c r="E62" s="7"/>
      <c r="G62" s="43"/>
      <c r="H62" s="43"/>
      <c r="J62" s="43"/>
      <c r="K62" s="43"/>
    </row>
    <row r="63" spans="3:11" x14ac:dyDescent="0.3">
      <c r="C63" s="8"/>
      <c r="D63" s="9"/>
      <c r="E63" s="10"/>
      <c r="G63" s="43"/>
      <c r="H63" s="43"/>
      <c r="J63" s="43"/>
      <c r="K63" s="43"/>
    </row>
    <row r="64" spans="3:11" x14ac:dyDescent="0.3">
      <c r="C64" s="21" t="s">
        <v>45</v>
      </c>
      <c r="D64" s="22" t="s">
        <v>34</v>
      </c>
      <c r="E64" s="23" t="s">
        <v>35</v>
      </c>
      <c r="G64" s="43"/>
      <c r="H64" s="43"/>
      <c r="J64" s="43"/>
      <c r="K64" s="43"/>
    </row>
    <row r="65" spans="3:30" x14ac:dyDescent="0.3">
      <c r="C65" s="1"/>
      <c r="E65" s="7"/>
      <c r="G65" s="43"/>
      <c r="H65" s="43"/>
      <c r="J65" s="43"/>
      <c r="K65" s="43"/>
    </row>
    <row r="66" spans="3:30" x14ac:dyDescent="0.3">
      <c r="C66" s="1"/>
      <c r="E66" s="7"/>
      <c r="G66" s="43"/>
      <c r="H66" s="43"/>
      <c r="J66" s="43"/>
      <c r="K66" s="43"/>
    </row>
    <row r="67" spans="3:30" x14ac:dyDescent="0.3">
      <c r="C67" s="8"/>
      <c r="D67" s="9"/>
      <c r="E67" s="10"/>
      <c r="G67" s="43"/>
      <c r="H67" s="43"/>
      <c r="J67" s="43"/>
      <c r="K67" s="43"/>
    </row>
    <row r="68" spans="3:30" x14ac:dyDescent="0.3">
      <c r="C68" s="21" t="s">
        <v>44</v>
      </c>
      <c r="D68" s="22" t="s">
        <v>34</v>
      </c>
      <c r="E68" s="23" t="s">
        <v>35</v>
      </c>
      <c r="G68" s="43"/>
      <c r="H68" s="43"/>
      <c r="J68" s="43"/>
      <c r="K68" s="43"/>
    </row>
    <row r="69" spans="3:30" x14ac:dyDescent="0.3">
      <c r="C69" s="1"/>
      <c r="E69" s="7"/>
      <c r="G69" s="43"/>
      <c r="H69" s="43"/>
      <c r="J69" s="43"/>
      <c r="K69" s="43"/>
    </row>
    <row r="70" spans="3:30" x14ac:dyDescent="0.3">
      <c r="C70" s="1"/>
      <c r="E70" s="7"/>
      <c r="G70" s="43"/>
      <c r="H70" s="43"/>
      <c r="J70" s="43"/>
      <c r="K70" s="43"/>
    </row>
    <row r="71" spans="3:30" x14ac:dyDescent="0.3">
      <c r="C71" s="8"/>
      <c r="D71" s="9"/>
      <c r="E71" s="10"/>
      <c r="G71" s="43"/>
      <c r="H71" s="43"/>
      <c r="J71" s="44"/>
      <c r="K71" s="43"/>
    </row>
    <row r="72" spans="3:30" x14ac:dyDescent="0.3">
      <c r="F72" s="21" t="s">
        <v>25</v>
      </c>
      <c r="G72" s="66">
        <f>SUM(G51:G54)</f>
        <v>0</v>
      </c>
      <c r="H72" s="66">
        <f>SUM(H51:H54)</f>
        <v>0</v>
      </c>
      <c r="J72" s="66">
        <f>SUM(J51:J54)</f>
        <v>0</v>
      </c>
      <c r="K72" s="49">
        <f>SUM(K51:K54)</f>
        <v>0</v>
      </c>
    </row>
    <row r="73" spans="3:30" x14ac:dyDescent="0.3">
      <c r="Z73" s="41"/>
      <c r="AD73"/>
    </row>
    <row r="74" spans="3:30" x14ac:dyDescent="0.3">
      <c r="C74" s="133" t="s">
        <v>101</v>
      </c>
      <c r="D74" s="134"/>
      <c r="E74" s="135"/>
      <c r="G74" s="139" t="s">
        <v>30</v>
      </c>
      <c r="H74" s="139" t="s">
        <v>59</v>
      </c>
      <c r="K74" s="141"/>
      <c r="Z74" s="41"/>
      <c r="AD74"/>
    </row>
    <row r="75" spans="3:30" x14ac:dyDescent="0.3">
      <c r="C75" s="136"/>
      <c r="D75" s="137"/>
      <c r="E75" s="138"/>
      <c r="G75" s="140"/>
      <c r="H75" s="140"/>
      <c r="K75" s="141"/>
      <c r="Z75" s="41"/>
      <c r="AD75"/>
    </row>
    <row r="76" spans="3:30" x14ac:dyDescent="0.3">
      <c r="C76" s="21" t="s">
        <v>1</v>
      </c>
      <c r="D76" s="22" t="s">
        <v>34</v>
      </c>
      <c r="E76" s="23" t="s">
        <v>35</v>
      </c>
      <c r="G76" s="96"/>
      <c r="H76" s="96"/>
      <c r="Z76" s="41"/>
      <c r="AD76"/>
    </row>
    <row r="77" spans="3:30" x14ac:dyDescent="0.3">
      <c r="C77" s="32" t="s">
        <v>102</v>
      </c>
      <c r="D77" s="75">
        <f>SUM(D80:D84)</f>
        <v>1</v>
      </c>
      <c r="E77" s="13" t="s">
        <v>6</v>
      </c>
      <c r="G77" s="43"/>
      <c r="H77" s="43"/>
      <c r="Z77" s="41"/>
      <c r="AD77"/>
    </row>
    <row r="78" spans="3:30" x14ac:dyDescent="0.3">
      <c r="C78" s="33"/>
      <c r="D78" s="19"/>
      <c r="E78" s="4"/>
      <c r="G78" s="43"/>
      <c r="H78" s="43"/>
      <c r="Z78" s="41"/>
      <c r="AD78"/>
    </row>
    <row r="79" spans="3:30" x14ac:dyDescent="0.3">
      <c r="C79" s="129" t="s">
        <v>32</v>
      </c>
      <c r="D79" s="128" t="s">
        <v>34</v>
      </c>
      <c r="E79" s="78" t="s">
        <v>35</v>
      </c>
      <c r="G79" s="43"/>
      <c r="H79" s="43"/>
      <c r="K79" s="68"/>
      <c r="Z79" s="41"/>
      <c r="AD79"/>
    </row>
    <row r="80" spans="3:30" x14ac:dyDescent="0.3">
      <c r="C80" s="34" t="s">
        <v>107</v>
      </c>
      <c r="D80" s="54">
        <v>0.08</v>
      </c>
      <c r="E80" s="3" t="s">
        <v>6</v>
      </c>
      <c r="G80" s="48"/>
      <c r="H80" s="48"/>
      <c r="K80" s="68"/>
      <c r="Z80" s="41"/>
      <c r="AD80"/>
    </row>
    <row r="81" spans="3:30" x14ac:dyDescent="0.3">
      <c r="C81" s="34" t="s">
        <v>103</v>
      </c>
      <c r="D81" s="54">
        <v>0.44</v>
      </c>
      <c r="E81" s="3" t="s">
        <v>6</v>
      </c>
      <c r="G81" s="48"/>
      <c r="H81" s="48"/>
      <c r="K81" s="68"/>
      <c r="Z81" s="41"/>
      <c r="AD81"/>
    </row>
    <row r="82" spans="3:30" x14ac:dyDescent="0.3">
      <c r="C82" s="34" t="s">
        <v>104</v>
      </c>
      <c r="D82" s="54">
        <v>0.32</v>
      </c>
      <c r="E82" s="3" t="s">
        <v>6</v>
      </c>
      <c r="G82" s="48"/>
      <c r="H82" s="48"/>
      <c r="K82" s="68"/>
      <c r="Z82" s="41"/>
      <c r="AD82"/>
    </row>
    <row r="83" spans="3:30" x14ac:dyDescent="0.3">
      <c r="C83" s="34" t="s">
        <v>105</v>
      </c>
      <c r="D83" s="54">
        <v>0.11</v>
      </c>
      <c r="E83" s="3" t="s">
        <v>6</v>
      </c>
      <c r="G83" s="48"/>
      <c r="H83" s="48"/>
      <c r="K83" s="68"/>
      <c r="N83" s="2"/>
      <c r="Z83" s="41"/>
      <c r="AD83"/>
    </row>
    <row r="84" spans="3:30" x14ac:dyDescent="0.3">
      <c r="C84" s="33" t="s">
        <v>106</v>
      </c>
      <c r="D84" s="130">
        <v>0.05</v>
      </c>
      <c r="E84" s="4" t="s">
        <v>6</v>
      </c>
      <c r="G84" s="48"/>
      <c r="H84" s="260"/>
      <c r="K84" s="69"/>
    </row>
    <row r="85" spans="3:30" x14ac:dyDescent="0.3">
      <c r="G85" s="47">
        <f>SUM(G80:G84)</f>
        <v>0</v>
      </c>
      <c r="H85" s="67">
        <f>SUM(H80:H84)</f>
        <v>0</v>
      </c>
      <c r="X85" s="41"/>
      <c r="Y85" s="41"/>
      <c r="Z85" s="41"/>
      <c r="AB85"/>
      <c r="AC85"/>
      <c r="AD85"/>
    </row>
    <row r="87" spans="3:30" x14ac:dyDescent="0.3">
      <c r="H87" s="106"/>
      <c r="I87" s="52"/>
      <c r="J87" s="106"/>
      <c r="K87" s="106"/>
      <c r="L87" s="52"/>
    </row>
    <row r="88" spans="3:30" x14ac:dyDescent="0.3">
      <c r="H88" s="106"/>
      <c r="J88" s="106"/>
      <c r="K88" s="106"/>
    </row>
  </sheetData>
  <mergeCells count="39">
    <mergeCell ref="C1:E2"/>
    <mergeCell ref="G8:H8"/>
    <mergeCell ref="J8:K8"/>
    <mergeCell ref="C10:E11"/>
    <mergeCell ref="G10:G11"/>
    <mergeCell ref="H10:H11"/>
    <mergeCell ref="J10:J11"/>
    <mergeCell ref="K10:K11"/>
    <mergeCell ref="N21:N22"/>
    <mergeCell ref="O21:O22"/>
    <mergeCell ref="P21:P22"/>
    <mergeCell ref="Q21:Q22"/>
    <mergeCell ref="R21:R22"/>
    <mergeCell ref="N16:O17"/>
    <mergeCell ref="O19:O20"/>
    <mergeCell ref="P19:P20"/>
    <mergeCell ref="Q19:Q20"/>
    <mergeCell ref="R19:R20"/>
    <mergeCell ref="N23:N24"/>
    <mergeCell ref="O23:O24"/>
    <mergeCell ref="P23:P24"/>
    <mergeCell ref="Q23:Q24"/>
    <mergeCell ref="R23:R24"/>
    <mergeCell ref="V25:V26"/>
    <mergeCell ref="C45:E46"/>
    <mergeCell ref="G45:G46"/>
    <mergeCell ref="H45:H46"/>
    <mergeCell ref="J45:J46"/>
    <mergeCell ref="K45:K46"/>
    <mergeCell ref="N25:N26"/>
    <mergeCell ref="O25:O26"/>
    <mergeCell ref="P25:P26"/>
    <mergeCell ref="Q25:Q26"/>
    <mergeCell ref="R25:R26"/>
    <mergeCell ref="C74:E75"/>
    <mergeCell ref="G74:G75"/>
    <mergeCell ref="H74:H75"/>
    <mergeCell ref="K74:K75"/>
    <mergeCell ref="U25:U26"/>
  </mergeCells>
  <conditionalFormatting sqref="G16:H25"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{2EF6097B-FD60-4920-B987-E66231692912}</x14:id>
        </ext>
      </extLst>
    </cfRule>
  </conditionalFormatting>
  <conditionalFormatting sqref="G51:H54">
    <cfRule type="dataBar" priority="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{D4F998F3-EDAB-4AB3-9282-40C469CEDAB0}</x14:id>
        </ext>
      </extLst>
    </cfRule>
  </conditionalFormatting>
  <conditionalFormatting sqref="G80:H84">
    <cfRule type="dataBar" priority="5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{95C73394-ACCE-4E9B-8BCB-90FA0EA5B46B}</x14:id>
        </ext>
      </extLst>
    </cfRule>
  </conditionalFormatting>
  <conditionalFormatting sqref="H16:H23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{FB5D6DBA-58C8-4602-8035-694C6FE27375}</x14:id>
        </ext>
      </extLst>
    </cfRule>
  </conditionalFormatting>
  <conditionalFormatting sqref="H16:H25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{3ECF1009-6F23-4ED5-8AEA-62D76614417F}</x14:id>
        </ext>
      </extLst>
    </cfRule>
  </conditionalFormatting>
  <conditionalFormatting sqref="H25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{CBADCFFF-6667-4A99-9C9B-E289E023DE09}</x14:id>
        </ext>
      </extLst>
    </cfRule>
  </conditionalFormatting>
  <conditionalFormatting sqref="H51:H55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{C2EC2BB2-FEAF-43EF-AA2C-9424DDF7F8B4}</x14:id>
        </ext>
      </extLst>
    </cfRule>
  </conditionalFormatting>
  <conditionalFormatting sqref="H80:H84"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{17B7184B-F6AD-43BB-9654-81B0CAC79092}</x14:id>
        </ext>
      </extLst>
    </cfRule>
  </conditionalFormatting>
  <conditionalFormatting sqref="J16:K25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{65D0007D-5F02-4454-BED8-BB3747D90B3B}</x14:id>
        </ext>
      </extLst>
    </cfRule>
  </conditionalFormatting>
  <conditionalFormatting sqref="J51:K54">
    <cfRule type="dataBar" priority="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{B9807ECB-85EF-4F91-B2D6-7AD9626A31D8}</x14:id>
        </ext>
      </extLst>
    </cfRule>
  </conditionalFormatting>
  <conditionalFormatting sqref="K79:K83">
    <cfRule type="dataBar" priority="5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{F3E16BED-4C8C-4D70-BCA5-0F60A9E9263B}</x14:id>
        </ext>
      </extLst>
    </cfRule>
  </conditionalFormatting>
  <conditionalFormatting sqref="N53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{3EBDA079-1AB0-4320-9C58-2F5F7CF3C63D}</x14:id>
        </ext>
      </extLst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EF6097B-FD60-4920-B987-E662316929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G16:H25</xm:sqref>
        </x14:conditionalFormatting>
        <x14:conditionalFormatting xmlns:xm="http://schemas.microsoft.com/office/excel/2006/main">
          <x14:cfRule type="dataBar" id="{D4F998F3-EDAB-4AB3-9282-40C469CEDA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G51:H54</xm:sqref>
        </x14:conditionalFormatting>
        <x14:conditionalFormatting xmlns:xm="http://schemas.microsoft.com/office/excel/2006/main">
          <x14:cfRule type="dataBar" id="{95C73394-ACCE-4E9B-8BCB-90FA0EA5B4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G80:H84</xm:sqref>
        </x14:conditionalFormatting>
        <x14:conditionalFormatting xmlns:xm="http://schemas.microsoft.com/office/excel/2006/main">
          <x14:cfRule type="dataBar" id="{FB5D6DBA-58C8-4602-8035-694C6FE2737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H16:H23</xm:sqref>
        </x14:conditionalFormatting>
        <x14:conditionalFormatting xmlns:xm="http://schemas.microsoft.com/office/excel/2006/main">
          <x14:cfRule type="dataBar" id="{3ECF1009-6F23-4ED5-8AEA-62D7661441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H16:H25</xm:sqref>
        </x14:conditionalFormatting>
        <x14:conditionalFormatting xmlns:xm="http://schemas.microsoft.com/office/excel/2006/main">
          <x14:cfRule type="dataBar" id="{CBADCFFF-6667-4A99-9C9B-E289E023DE0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H25</xm:sqref>
        </x14:conditionalFormatting>
        <x14:conditionalFormatting xmlns:xm="http://schemas.microsoft.com/office/excel/2006/main">
          <x14:cfRule type="dataBar" id="{C2EC2BB2-FEAF-43EF-AA2C-9424DDF7F8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H51:H55</xm:sqref>
        </x14:conditionalFormatting>
        <x14:conditionalFormatting xmlns:xm="http://schemas.microsoft.com/office/excel/2006/main">
          <x14:cfRule type="dataBar" id="{17B7184B-F6AD-43BB-9654-81B0CAC790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H80:H84</xm:sqref>
        </x14:conditionalFormatting>
        <x14:conditionalFormatting xmlns:xm="http://schemas.microsoft.com/office/excel/2006/main">
          <x14:cfRule type="dataBar" id="{65D0007D-5F02-4454-BED8-BB3747D90B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J16:K25</xm:sqref>
        </x14:conditionalFormatting>
        <x14:conditionalFormatting xmlns:xm="http://schemas.microsoft.com/office/excel/2006/main">
          <x14:cfRule type="dataBar" id="{B9807ECB-85EF-4F91-B2D6-7AD9626A31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J51:K54</xm:sqref>
        </x14:conditionalFormatting>
        <x14:conditionalFormatting xmlns:xm="http://schemas.microsoft.com/office/excel/2006/main">
          <x14:cfRule type="dataBar" id="{F3E16BED-4C8C-4D70-BCA5-0F60A9E926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K79:K83</xm:sqref>
        </x14:conditionalFormatting>
        <x14:conditionalFormatting xmlns:xm="http://schemas.microsoft.com/office/excel/2006/main">
          <x14:cfRule type="dataBar" id="{3EBDA079-1AB0-4320-9C58-2F5F7CF3C6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26706-1B86-4089-B148-04DF41286B2E}">
  <dimension ref="C1:AF113"/>
  <sheetViews>
    <sheetView topLeftCell="A95" zoomScale="110" zoomScaleNormal="110" workbookViewId="0">
      <selection activeCell="F97" sqref="F96:F97"/>
    </sheetView>
  </sheetViews>
  <sheetFormatPr defaultColWidth="10.88671875" defaultRowHeight="14.4" x14ac:dyDescent="0.3"/>
  <cols>
    <col min="2" max="2" width="15.109375" customWidth="1"/>
    <col min="3" max="3" width="27.44140625" customWidth="1"/>
    <col min="4" max="4" width="11.109375" bestFit="1" customWidth="1"/>
    <col min="5" max="5" width="18.5546875" customWidth="1"/>
    <col min="7" max="8" width="26.5546875" style="2" customWidth="1"/>
    <col min="9" max="9" width="10.88671875" style="2"/>
    <col min="10" max="11" width="26.5546875" style="2" customWidth="1"/>
    <col min="12" max="12" width="10.88671875" style="2"/>
    <col min="13" max="13" width="25" style="2" customWidth="1"/>
    <col min="14" max="14" width="28.6640625" style="2" customWidth="1"/>
    <col min="15" max="15" width="13.6640625" style="2" customWidth="1"/>
    <col min="16" max="16" width="25" style="50" customWidth="1"/>
    <col min="17" max="21" width="10.88671875" style="2"/>
    <col min="22" max="22" width="26.5546875" style="2" customWidth="1"/>
    <col min="23" max="23" width="14.5546875" style="2" customWidth="1"/>
    <col min="24" max="28" width="10.88671875" style="2"/>
    <col min="29" max="32" width="10.88671875" style="41"/>
  </cols>
  <sheetData>
    <row r="1" spans="3:32" x14ac:dyDescent="0.3">
      <c r="C1" s="170" t="s">
        <v>28</v>
      </c>
      <c r="D1" s="171"/>
      <c r="E1" s="172"/>
    </row>
    <row r="2" spans="3:32" x14ac:dyDescent="0.3">
      <c r="C2" s="173"/>
      <c r="D2" s="174"/>
      <c r="E2" s="175"/>
    </row>
    <row r="3" spans="3:32" x14ac:dyDescent="0.3">
      <c r="C3" s="77"/>
      <c r="D3" s="80" t="s">
        <v>34</v>
      </c>
      <c r="E3" s="78" t="s">
        <v>35</v>
      </c>
    </row>
    <row r="4" spans="3:32" x14ac:dyDescent="0.3">
      <c r="C4" s="12" t="s">
        <v>47</v>
      </c>
      <c r="D4" s="79">
        <v>1</v>
      </c>
      <c r="E4" s="82" t="s">
        <v>16</v>
      </c>
    </row>
    <row r="5" spans="3:32" x14ac:dyDescent="0.3">
      <c r="C5" s="1" t="s">
        <v>48</v>
      </c>
      <c r="D5" s="81">
        <v>160000</v>
      </c>
      <c r="E5" s="3" t="s">
        <v>14</v>
      </c>
    </row>
    <row r="6" spans="3:32" x14ac:dyDescent="0.3">
      <c r="C6" s="8" t="s">
        <v>49</v>
      </c>
      <c r="D6" s="113">
        <v>7</v>
      </c>
      <c r="E6" s="4" t="s">
        <v>50</v>
      </c>
    </row>
    <row r="7" spans="3:32" x14ac:dyDescent="0.3">
      <c r="E7" s="29"/>
    </row>
    <row r="8" spans="3:32" ht="29.4" customHeight="1" x14ac:dyDescent="0.3">
      <c r="G8" s="142" t="s">
        <v>67</v>
      </c>
      <c r="H8" s="142"/>
      <c r="I8" s="52"/>
      <c r="J8" s="142" t="s">
        <v>68</v>
      </c>
      <c r="K8" s="142"/>
      <c r="L8" s="52"/>
      <c r="N8" s="50"/>
      <c r="P8" s="2"/>
      <c r="AA8" s="41"/>
      <c r="AB8" s="41"/>
      <c r="AE8"/>
      <c r="AF8"/>
    </row>
    <row r="9" spans="3:32" x14ac:dyDescent="0.3">
      <c r="N9" s="50"/>
      <c r="P9" s="2"/>
      <c r="AA9" s="41"/>
      <c r="AB9" s="41"/>
      <c r="AE9"/>
      <c r="AF9"/>
    </row>
    <row r="10" spans="3:32" x14ac:dyDescent="0.3">
      <c r="C10" s="176" t="s">
        <v>84</v>
      </c>
      <c r="D10" s="177"/>
      <c r="E10" s="178"/>
      <c r="G10" s="182" t="s">
        <v>30</v>
      </c>
      <c r="H10" s="182" t="s">
        <v>59</v>
      </c>
      <c r="J10" s="182" t="s">
        <v>30</v>
      </c>
      <c r="K10" s="182" t="s">
        <v>59</v>
      </c>
      <c r="N10" s="50"/>
      <c r="P10" s="2"/>
      <c r="AA10" s="41"/>
      <c r="AB10" s="41"/>
      <c r="AE10"/>
      <c r="AF10"/>
    </row>
    <row r="11" spans="3:32" x14ac:dyDescent="0.3">
      <c r="C11" s="179"/>
      <c r="D11" s="180"/>
      <c r="E11" s="181"/>
      <c r="G11" s="183"/>
      <c r="H11" s="183"/>
      <c r="J11" s="183"/>
      <c r="K11" s="183"/>
      <c r="N11" s="50"/>
      <c r="P11" s="2"/>
      <c r="AA11" s="41"/>
      <c r="AB11" s="41"/>
      <c r="AE11"/>
      <c r="AF11"/>
    </row>
    <row r="12" spans="3:32" x14ac:dyDescent="0.3">
      <c r="C12" s="21" t="s">
        <v>1</v>
      </c>
      <c r="D12" s="22" t="s">
        <v>34</v>
      </c>
      <c r="E12" s="23" t="s">
        <v>35</v>
      </c>
      <c r="G12" s="42"/>
      <c r="H12" s="43"/>
      <c r="J12" s="42"/>
      <c r="K12" s="43"/>
      <c r="N12" s="50"/>
      <c r="P12" s="2"/>
      <c r="AA12" s="41"/>
      <c r="AB12" s="41"/>
      <c r="AE12"/>
      <c r="AF12"/>
    </row>
    <row r="13" spans="3:32" x14ac:dyDescent="0.3">
      <c r="C13" s="1" t="s">
        <v>29</v>
      </c>
      <c r="D13">
        <v>1</v>
      </c>
      <c r="E13" s="7" t="s">
        <v>35</v>
      </c>
      <c r="G13" s="43"/>
      <c r="H13" s="43"/>
      <c r="J13" s="43"/>
      <c r="K13" s="43"/>
      <c r="N13" s="50"/>
      <c r="P13" s="2"/>
      <c r="AA13" s="41"/>
      <c r="AB13" s="41"/>
      <c r="AE13"/>
      <c r="AF13"/>
    </row>
    <row r="14" spans="3:32" x14ac:dyDescent="0.3">
      <c r="C14" s="1"/>
      <c r="E14" s="7"/>
      <c r="G14" s="43"/>
      <c r="H14" s="43"/>
      <c r="J14" s="43"/>
      <c r="K14" s="43"/>
      <c r="N14" s="50"/>
      <c r="P14" s="2"/>
      <c r="AA14" s="41"/>
      <c r="AB14" s="41"/>
      <c r="AE14"/>
      <c r="AF14"/>
    </row>
    <row r="15" spans="3:32" x14ac:dyDescent="0.3">
      <c r="C15" s="21" t="s">
        <v>78</v>
      </c>
      <c r="D15" s="22" t="s">
        <v>34</v>
      </c>
      <c r="E15" s="23" t="s">
        <v>35</v>
      </c>
      <c r="G15" s="43"/>
      <c r="H15" s="43"/>
      <c r="J15" s="43"/>
      <c r="K15" s="43"/>
      <c r="N15" s="50"/>
      <c r="P15" s="2"/>
      <c r="AA15" s="41"/>
      <c r="AB15" s="41"/>
      <c r="AE15"/>
      <c r="AF15"/>
    </row>
    <row r="16" spans="3:32" x14ac:dyDescent="0.3">
      <c r="C16" s="1" t="s">
        <v>51</v>
      </c>
      <c r="D16" s="2">
        <v>528</v>
      </c>
      <c r="E16" s="3" t="s">
        <v>0</v>
      </c>
      <c r="G16" s="43"/>
      <c r="H16" s="43"/>
      <c r="J16" s="76"/>
      <c r="K16" s="76"/>
      <c r="N16" s="162" t="s">
        <v>85</v>
      </c>
      <c r="O16" s="163"/>
      <c r="P16" s="2"/>
      <c r="AA16" s="41"/>
      <c r="AB16" s="41"/>
      <c r="AE16"/>
      <c r="AF16"/>
    </row>
    <row r="17" spans="3:32" x14ac:dyDescent="0.3">
      <c r="C17" s="1" t="s">
        <v>7</v>
      </c>
      <c r="D17" s="2">
        <v>27</v>
      </c>
      <c r="E17" s="3" t="s">
        <v>0</v>
      </c>
      <c r="G17" s="43"/>
      <c r="H17" s="43"/>
      <c r="J17" s="76"/>
      <c r="K17" s="76"/>
      <c r="N17" s="164"/>
      <c r="O17" s="165"/>
      <c r="P17" s="2"/>
      <c r="AA17" s="41"/>
      <c r="AB17" s="41"/>
      <c r="AE17"/>
      <c r="AF17"/>
    </row>
    <row r="18" spans="3:32" x14ac:dyDescent="0.3">
      <c r="C18" s="1" t="s">
        <v>52</v>
      </c>
      <c r="D18" s="2">
        <v>100</v>
      </c>
      <c r="E18" s="3" t="s">
        <v>0</v>
      </c>
      <c r="G18" s="43"/>
      <c r="H18" s="43"/>
      <c r="J18" s="76"/>
      <c r="K18" s="76"/>
      <c r="N18" s="50"/>
      <c r="P18" s="2"/>
      <c r="AA18" s="41"/>
      <c r="AB18" s="41"/>
      <c r="AE18"/>
      <c r="AF18"/>
    </row>
    <row r="19" spans="3:32" x14ac:dyDescent="0.3">
      <c r="C19" s="1" t="s">
        <v>53</v>
      </c>
      <c r="D19" s="2">
        <v>4.5</v>
      </c>
      <c r="E19" s="3" t="s">
        <v>0</v>
      </c>
      <c r="G19" s="43"/>
      <c r="H19" s="43"/>
      <c r="J19" s="76"/>
      <c r="K19" s="76"/>
      <c r="N19" s="51"/>
      <c r="O19" s="163" t="s">
        <v>26</v>
      </c>
      <c r="P19" s="163" t="s">
        <v>9</v>
      </c>
      <c r="Q19" s="163" t="s">
        <v>27</v>
      </c>
      <c r="R19" s="163" t="s">
        <v>9</v>
      </c>
      <c r="AA19" s="41"/>
      <c r="AB19" s="41"/>
      <c r="AE19"/>
      <c r="AF19"/>
    </row>
    <row r="20" spans="3:32" x14ac:dyDescent="0.3">
      <c r="C20" s="1" t="s">
        <v>10</v>
      </c>
      <c r="D20" s="2">
        <v>16</v>
      </c>
      <c r="E20" s="3" t="s">
        <v>0</v>
      </c>
      <c r="G20" s="43"/>
      <c r="H20" s="43"/>
      <c r="J20" s="76"/>
      <c r="K20" s="76"/>
      <c r="N20" s="53"/>
      <c r="O20" s="165"/>
      <c r="P20" s="165"/>
      <c r="Q20" s="165"/>
      <c r="R20" s="165"/>
      <c r="AA20" s="41"/>
      <c r="AB20" s="41"/>
      <c r="AE20"/>
      <c r="AF20"/>
    </row>
    <row r="21" spans="3:32" x14ac:dyDescent="0.3">
      <c r="C21" s="1" t="s">
        <v>11</v>
      </c>
      <c r="D21" s="2">
        <v>9</v>
      </c>
      <c r="E21" s="3" t="s">
        <v>0</v>
      </c>
      <c r="G21" s="43"/>
      <c r="H21" s="43"/>
      <c r="J21" s="76"/>
      <c r="K21" s="76"/>
      <c r="N21" s="198" t="str">
        <f>C10</f>
        <v>PEM-Electrolyser Production</v>
      </c>
      <c r="O21" s="196"/>
      <c r="P21" s="197"/>
      <c r="Q21" s="196"/>
      <c r="R21" s="160"/>
      <c r="AA21" s="41"/>
      <c r="AB21" s="41"/>
      <c r="AE21"/>
      <c r="AF21"/>
    </row>
    <row r="22" spans="3:32" x14ac:dyDescent="0.3">
      <c r="C22" s="1" t="s">
        <v>12</v>
      </c>
      <c r="D22" s="54">
        <f>0.075</f>
        <v>7.4999999999999997E-2</v>
      </c>
      <c r="E22" s="3" t="s">
        <v>0</v>
      </c>
      <c r="G22" s="43"/>
      <c r="H22" s="43"/>
      <c r="J22" s="76"/>
      <c r="K22" s="76"/>
      <c r="N22" s="198"/>
      <c r="O22" s="196"/>
      <c r="P22" s="197"/>
      <c r="Q22" s="196"/>
      <c r="R22" s="160"/>
      <c r="AA22" s="41"/>
      <c r="AB22" s="41"/>
      <c r="AE22"/>
      <c r="AF22"/>
    </row>
    <row r="23" spans="3:32" x14ac:dyDescent="0.3">
      <c r="C23" s="1" t="s">
        <v>13</v>
      </c>
      <c r="D23" s="54">
        <f>0.746</f>
        <v>0.746</v>
      </c>
      <c r="E23" s="3" t="s">
        <v>0</v>
      </c>
      <c r="G23" s="43"/>
      <c r="H23" s="43"/>
      <c r="J23" s="76"/>
      <c r="K23" s="76"/>
      <c r="N23" s="195" t="str">
        <f>C45</f>
        <v>Hydrogen Production</v>
      </c>
      <c r="O23" s="196"/>
      <c r="P23" s="197"/>
      <c r="Q23" s="196"/>
      <c r="R23" s="160"/>
      <c r="AA23" s="41"/>
      <c r="AB23" s="41"/>
      <c r="AE23"/>
      <c r="AF23"/>
    </row>
    <row r="24" spans="3:32" x14ac:dyDescent="0.3">
      <c r="C24" s="21" t="s">
        <v>32</v>
      </c>
      <c r="D24" s="22" t="s">
        <v>34</v>
      </c>
      <c r="E24" s="23" t="s">
        <v>35</v>
      </c>
      <c r="G24" s="43"/>
      <c r="H24" s="43"/>
      <c r="J24" s="76"/>
      <c r="K24" s="76"/>
      <c r="N24" s="195"/>
      <c r="O24" s="196"/>
      <c r="P24" s="197"/>
      <c r="Q24" s="196"/>
      <c r="R24" s="160"/>
      <c r="AA24" s="41"/>
      <c r="AB24" s="41"/>
      <c r="AE24"/>
      <c r="AF24"/>
    </row>
    <row r="25" spans="3:32" x14ac:dyDescent="0.3">
      <c r="C25" s="1" t="s">
        <v>62</v>
      </c>
      <c r="D25">
        <v>372</v>
      </c>
      <c r="E25" s="3" t="s">
        <v>6</v>
      </c>
      <c r="G25" s="43"/>
      <c r="H25" s="43"/>
      <c r="J25" s="76"/>
      <c r="K25" s="76"/>
      <c r="N25" s="159" t="s">
        <v>25</v>
      </c>
      <c r="O25" s="159"/>
      <c r="P25" s="160"/>
      <c r="Q25" s="161"/>
      <c r="R25" s="160"/>
      <c r="T25" s="52"/>
      <c r="U25" s="142"/>
      <c r="V25" s="142"/>
      <c r="AA25" s="41"/>
      <c r="AB25" s="41"/>
      <c r="AE25"/>
      <c r="AF25"/>
    </row>
    <row r="26" spans="3:32" x14ac:dyDescent="0.3">
      <c r="C26" s="8" t="s">
        <v>37</v>
      </c>
      <c r="D26" s="9" t="s">
        <v>2</v>
      </c>
      <c r="E26" s="4"/>
      <c r="G26" s="43"/>
      <c r="H26" s="43"/>
      <c r="J26" s="43"/>
      <c r="K26" s="43"/>
      <c r="N26" s="159"/>
      <c r="O26" s="159"/>
      <c r="P26" s="160"/>
      <c r="Q26" s="161"/>
      <c r="R26" s="160"/>
      <c r="T26" s="52"/>
      <c r="U26" s="142"/>
      <c r="V26" s="142"/>
      <c r="AA26" s="41"/>
      <c r="AB26" s="41"/>
      <c r="AE26"/>
      <c r="AF26"/>
    </row>
    <row r="27" spans="3:32" x14ac:dyDescent="0.3">
      <c r="C27" s="21" t="s">
        <v>33</v>
      </c>
      <c r="D27" s="22" t="s">
        <v>34</v>
      </c>
      <c r="E27" s="23" t="s">
        <v>35</v>
      </c>
      <c r="G27" s="43"/>
      <c r="H27" s="43"/>
      <c r="J27" s="43"/>
      <c r="K27" s="43"/>
      <c r="N27" s="50"/>
      <c r="P27" s="2"/>
      <c r="T27" s="83"/>
      <c r="U27" s="83"/>
      <c r="V27" s="84"/>
      <c r="AA27" s="41"/>
      <c r="AB27" s="41"/>
      <c r="AE27"/>
      <c r="AF27"/>
    </row>
    <row r="28" spans="3:32" x14ac:dyDescent="0.3">
      <c r="C28" s="1" t="s">
        <v>3</v>
      </c>
      <c r="D28" t="s">
        <v>2</v>
      </c>
      <c r="E28" s="7"/>
      <c r="G28" s="43"/>
      <c r="H28" s="43"/>
      <c r="J28" s="43"/>
      <c r="K28" s="43"/>
      <c r="N28" s="50"/>
      <c r="P28" s="2"/>
      <c r="T28" s="83"/>
      <c r="U28" s="85"/>
      <c r="V28" s="84"/>
      <c r="AA28" s="41"/>
      <c r="AB28" s="41"/>
      <c r="AE28"/>
      <c r="AF28"/>
    </row>
    <row r="29" spans="3:32" x14ac:dyDescent="0.3">
      <c r="C29" s="1" t="s">
        <v>4</v>
      </c>
      <c r="D29" t="s">
        <v>2</v>
      </c>
      <c r="E29" s="7"/>
      <c r="G29" s="43"/>
      <c r="H29" s="43"/>
      <c r="J29" s="43"/>
      <c r="K29" s="43"/>
      <c r="N29" s="50"/>
      <c r="P29" s="2"/>
      <c r="T29" s="52"/>
      <c r="U29" s="86"/>
      <c r="AA29" s="41"/>
      <c r="AB29" s="41"/>
      <c r="AE29"/>
      <c r="AF29"/>
    </row>
    <row r="30" spans="3:32" x14ac:dyDescent="0.3">
      <c r="C30" s="1" t="s">
        <v>5</v>
      </c>
      <c r="D30" t="s">
        <v>2</v>
      </c>
      <c r="E30" s="7"/>
      <c r="G30" s="43"/>
      <c r="H30" s="43"/>
      <c r="J30" s="43"/>
      <c r="K30" s="43"/>
      <c r="AA30" s="41"/>
      <c r="AB30" s="41"/>
      <c r="AE30"/>
      <c r="AF30"/>
    </row>
    <row r="31" spans="3:32" ht="17.399999999999999" customHeight="1" x14ac:dyDescent="0.3">
      <c r="C31" s="11" t="s">
        <v>36</v>
      </c>
      <c r="D31" s="5" t="s">
        <v>34</v>
      </c>
      <c r="E31" s="6" t="s">
        <v>35</v>
      </c>
      <c r="G31" s="43"/>
      <c r="H31" s="43"/>
      <c r="J31" s="43"/>
      <c r="K31" s="43"/>
      <c r="AA31" s="41"/>
      <c r="AB31" s="41"/>
      <c r="AE31"/>
      <c r="AF31"/>
    </row>
    <row r="32" spans="3:32" x14ac:dyDescent="0.3">
      <c r="C32" s="1"/>
      <c r="E32" s="7"/>
      <c r="G32" s="43"/>
      <c r="H32" s="43"/>
      <c r="J32" s="43"/>
      <c r="K32" s="43"/>
      <c r="T32" s="52"/>
      <c r="U32" s="141"/>
      <c r="AA32" s="41"/>
      <c r="AB32" s="41"/>
      <c r="AE32"/>
      <c r="AF32"/>
    </row>
    <row r="33" spans="3:32" x14ac:dyDescent="0.3">
      <c r="C33" s="1"/>
      <c r="E33" s="7"/>
      <c r="G33" s="43"/>
      <c r="H33" s="43"/>
      <c r="J33" s="43"/>
      <c r="K33" s="43"/>
      <c r="T33" s="52"/>
      <c r="U33" s="141"/>
      <c r="AA33" s="41"/>
      <c r="AB33" s="41"/>
      <c r="AE33"/>
      <c r="AF33"/>
    </row>
    <row r="34" spans="3:32" x14ac:dyDescent="0.3">
      <c r="C34" s="8"/>
      <c r="D34" s="9"/>
      <c r="E34" s="10"/>
      <c r="G34" s="43"/>
      <c r="H34" s="43"/>
      <c r="J34" s="43"/>
      <c r="K34" s="43"/>
      <c r="T34" s="193"/>
      <c r="U34" s="194"/>
      <c r="Z34" s="41"/>
      <c r="AA34" s="41"/>
      <c r="AB34" s="41"/>
      <c r="AD34"/>
      <c r="AE34"/>
      <c r="AF34"/>
    </row>
    <row r="35" spans="3:32" x14ac:dyDescent="0.3">
      <c r="C35" s="21" t="s">
        <v>45</v>
      </c>
      <c r="D35" s="22" t="s">
        <v>34</v>
      </c>
      <c r="E35" s="23" t="s">
        <v>35</v>
      </c>
      <c r="G35" s="43"/>
      <c r="H35" s="43"/>
      <c r="J35" s="43"/>
      <c r="K35" s="43"/>
      <c r="T35" s="193"/>
      <c r="U35" s="194"/>
      <c r="Z35" s="41"/>
      <c r="AA35" s="41"/>
      <c r="AB35" s="41"/>
      <c r="AD35"/>
      <c r="AE35"/>
      <c r="AF35"/>
    </row>
    <row r="36" spans="3:32" x14ac:dyDescent="0.3">
      <c r="C36" s="1"/>
      <c r="E36" s="7"/>
      <c r="G36" s="43"/>
      <c r="H36" s="43"/>
      <c r="J36" s="43"/>
      <c r="K36" s="43"/>
      <c r="T36" s="193"/>
      <c r="U36" s="194"/>
      <c r="Z36" s="41"/>
      <c r="AA36" s="41"/>
      <c r="AB36" s="41"/>
      <c r="AD36"/>
      <c r="AE36"/>
      <c r="AF36"/>
    </row>
    <row r="37" spans="3:32" x14ac:dyDescent="0.3">
      <c r="C37" s="1"/>
      <c r="E37" s="7"/>
      <c r="G37" s="43"/>
      <c r="H37" s="43"/>
      <c r="J37" s="43"/>
      <c r="K37" s="43"/>
      <c r="N37" s="50"/>
      <c r="P37" s="2"/>
      <c r="T37" s="193"/>
      <c r="U37" s="194"/>
      <c r="Z37" s="41"/>
      <c r="AA37" s="41"/>
      <c r="AB37" s="41"/>
      <c r="AD37"/>
      <c r="AE37"/>
      <c r="AF37"/>
    </row>
    <row r="38" spans="3:32" x14ac:dyDescent="0.3">
      <c r="C38" s="8"/>
      <c r="D38" s="9"/>
      <c r="E38" s="10"/>
      <c r="G38" s="43"/>
      <c r="H38" s="43"/>
      <c r="J38" s="43"/>
      <c r="K38" s="43"/>
      <c r="N38" s="50"/>
      <c r="P38" s="2"/>
      <c r="T38" s="52"/>
      <c r="U38" s="52"/>
      <c r="Z38" s="41"/>
      <c r="AA38" s="41"/>
      <c r="AB38" s="41"/>
      <c r="AD38"/>
      <c r="AE38"/>
      <c r="AF38"/>
    </row>
    <row r="39" spans="3:32" x14ac:dyDescent="0.3">
      <c r="C39" s="21" t="s">
        <v>44</v>
      </c>
      <c r="D39" s="22" t="s">
        <v>34</v>
      </c>
      <c r="E39" s="23" t="s">
        <v>35</v>
      </c>
      <c r="G39" s="43"/>
      <c r="H39" s="43"/>
      <c r="J39" s="43"/>
      <c r="K39" s="43"/>
      <c r="N39" s="50"/>
      <c r="P39" s="2"/>
      <c r="Z39" s="41"/>
      <c r="AA39" s="41"/>
      <c r="AB39" s="41"/>
      <c r="AD39"/>
      <c r="AE39"/>
      <c r="AF39"/>
    </row>
    <row r="40" spans="3:32" ht="16.350000000000001" customHeight="1" x14ac:dyDescent="0.3">
      <c r="C40" s="1"/>
      <c r="E40" s="7"/>
      <c r="G40" s="43"/>
      <c r="H40" s="43"/>
      <c r="J40" s="43"/>
      <c r="K40" s="43"/>
      <c r="N40" s="50"/>
      <c r="P40" s="2"/>
      <c r="Z40" s="41"/>
      <c r="AA40" s="41"/>
      <c r="AB40" s="41"/>
      <c r="AD40"/>
      <c r="AE40"/>
      <c r="AF40"/>
    </row>
    <row r="41" spans="3:32" x14ac:dyDescent="0.3">
      <c r="C41" s="1"/>
      <c r="E41" s="7"/>
      <c r="G41" s="43"/>
      <c r="H41" s="43"/>
      <c r="J41" s="43"/>
      <c r="K41" s="43"/>
      <c r="N41" s="50"/>
      <c r="P41" s="2"/>
      <c r="AA41" s="41"/>
      <c r="AB41" s="41"/>
      <c r="AE41"/>
      <c r="AF41"/>
    </row>
    <row r="42" spans="3:32" x14ac:dyDescent="0.3">
      <c r="C42" s="8"/>
      <c r="D42" s="9"/>
      <c r="E42" s="10"/>
      <c r="G42" s="43"/>
      <c r="H42" s="43"/>
      <c r="J42" s="43"/>
      <c r="K42" s="43"/>
      <c r="N42" s="50"/>
      <c r="P42" s="2"/>
      <c r="AA42" s="41"/>
      <c r="AB42" s="41"/>
      <c r="AE42"/>
      <c r="AF42"/>
    </row>
    <row r="43" spans="3:32" x14ac:dyDescent="0.3">
      <c r="F43" s="21" t="s">
        <v>25</v>
      </c>
      <c r="G43" s="121">
        <f>SUM(G16:G25)</f>
        <v>0</v>
      </c>
      <c r="H43" s="121">
        <f>SUM(H16:H25)</f>
        <v>0</v>
      </c>
      <c r="J43" s="125">
        <f>SUM(J16:J25)</f>
        <v>0</v>
      </c>
      <c r="K43" s="126">
        <f>SUM(K16:K25)</f>
        <v>0</v>
      </c>
      <c r="N43" s="50"/>
      <c r="P43" s="2"/>
      <c r="AA43" s="41"/>
      <c r="AB43" s="41"/>
      <c r="AE43"/>
      <c r="AF43"/>
    </row>
    <row r="44" spans="3:32" x14ac:dyDescent="0.3">
      <c r="N44" s="50"/>
      <c r="P44" s="2"/>
      <c r="AA44" s="41"/>
      <c r="AB44" s="41"/>
      <c r="AE44"/>
      <c r="AF44"/>
    </row>
    <row r="45" spans="3:32" x14ac:dyDescent="0.3">
      <c r="C45" s="143" t="s">
        <v>42</v>
      </c>
      <c r="D45" s="144"/>
      <c r="E45" s="145"/>
      <c r="G45" s="149" t="s">
        <v>30</v>
      </c>
      <c r="H45" s="149" t="s">
        <v>59</v>
      </c>
      <c r="J45" s="149" t="s">
        <v>30</v>
      </c>
      <c r="K45" s="149" t="s">
        <v>59</v>
      </c>
      <c r="N45" s="50"/>
      <c r="P45" s="2"/>
      <c r="AA45" s="41"/>
      <c r="AB45" s="41"/>
      <c r="AE45"/>
      <c r="AF45"/>
    </row>
    <row r="46" spans="3:32" x14ac:dyDescent="0.3">
      <c r="C46" s="146"/>
      <c r="D46" s="147"/>
      <c r="E46" s="148"/>
      <c r="G46" s="150"/>
      <c r="H46" s="150"/>
      <c r="J46" s="150"/>
      <c r="K46" s="150"/>
      <c r="N46" s="50"/>
      <c r="P46" s="2"/>
      <c r="AA46" s="41"/>
      <c r="AB46" s="41"/>
      <c r="AE46"/>
      <c r="AF46"/>
    </row>
    <row r="47" spans="3:32" x14ac:dyDescent="0.3">
      <c r="C47" s="21" t="s">
        <v>1</v>
      </c>
      <c r="D47" s="22" t="s">
        <v>34</v>
      </c>
      <c r="E47" s="23" t="s">
        <v>35</v>
      </c>
      <c r="G47" s="43"/>
      <c r="H47" s="43"/>
      <c r="J47" s="42"/>
      <c r="K47" s="43"/>
      <c r="N47" s="50"/>
      <c r="P47" s="2"/>
      <c r="AA47" s="41"/>
      <c r="AB47" s="41"/>
      <c r="AE47"/>
      <c r="AF47"/>
    </row>
    <row r="48" spans="3:32" x14ac:dyDescent="0.3">
      <c r="C48" s="1" t="s">
        <v>41</v>
      </c>
      <c r="D48">
        <v>1</v>
      </c>
      <c r="E48" s="7" t="s">
        <v>0</v>
      </c>
      <c r="G48" s="43"/>
      <c r="H48" s="43"/>
      <c r="J48" s="43"/>
      <c r="K48" s="43"/>
      <c r="N48" s="50"/>
      <c r="P48" s="2"/>
      <c r="AA48" s="41"/>
      <c r="AB48" s="41"/>
      <c r="AE48"/>
      <c r="AF48"/>
    </row>
    <row r="49" spans="3:32" x14ac:dyDescent="0.3">
      <c r="C49" s="1"/>
      <c r="E49" s="7"/>
      <c r="G49" s="43"/>
      <c r="H49" s="43"/>
      <c r="J49" s="43"/>
      <c r="K49" s="43"/>
      <c r="N49" s="50"/>
      <c r="P49" s="2"/>
      <c r="AA49" s="41"/>
      <c r="AB49" s="41"/>
      <c r="AE49"/>
      <c r="AF49"/>
    </row>
    <row r="50" spans="3:32" x14ac:dyDescent="0.3">
      <c r="C50" s="21" t="s">
        <v>78</v>
      </c>
      <c r="D50" s="22" t="s">
        <v>34</v>
      </c>
      <c r="E50" s="23" t="s">
        <v>35</v>
      </c>
      <c r="G50" s="43"/>
      <c r="H50" s="43"/>
      <c r="J50" s="43"/>
      <c r="K50" s="43"/>
      <c r="N50" s="50"/>
      <c r="P50" s="2"/>
      <c r="AA50" s="41"/>
      <c r="AB50" s="41"/>
      <c r="AE50"/>
      <c r="AF50"/>
    </row>
    <row r="51" spans="3:32" x14ac:dyDescent="0.3">
      <c r="C51" s="1" t="s">
        <v>66</v>
      </c>
      <c r="D51" s="2">
        <v>9</v>
      </c>
      <c r="E51" s="3" t="s">
        <v>0</v>
      </c>
      <c r="G51" s="76"/>
      <c r="H51" s="76"/>
      <c r="J51" s="43"/>
      <c r="K51" s="43"/>
      <c r="N51" s="50"/>
      <c r="P51" s="2"/>
      <c r="AA51" s="41"/>
      <c r="AB51" s="41"/>
      <c r="AE51"/>
      <c r="AF51"/>
    </row>
    <row r="52" spans="3:32" x14ac:dyDescent="0.3">
      <c r="C52" s="1" t="s">
        <v>23</v>
      </c>
      <c r="D52" s="54">
        <v>2E-3</v>
      </c>
      <c r="E52" s="3" t="s">
        <v>0</v>
      </c>
      <c r="G52" s="76"/>
      <c r="H52" s="76"/>
      <c r="J52" s="43"/>
      <c r="K52" s="43"/>
      <c r="N52" s="50"/>
      <c r="P52" s="2"/>
      <c r="AA52" s="41"/>
      <c r="AB52" s="41"/>
      <c r="AE52"/>
      <c r="AF52"/>
    </row>
    <row r="53" spans="3:32" x14ac:dyDescent="0.3">
      <c r="C53" s="21" t="s">
        <v>32</v>
      </c>
      <c r="D53" s="22" t="s">
        <v>34</v>
      </c>
      <c r="E53" s="23" t="s">
        <v>35</v>
      </c>
      <c r="G53" s="43"/>
      <c r="H53" s="43"/>
      <c r="J53" s="43"/>
      <c r="K53" s="43"/>
      <c r="N53" s="50"/>
      <c r="P53" s="2"/>
      <c r="AA53" s="41"/>
      <c r="AB53" s="41"/>
      <c r="AE53"/>
      <c r="AF53"/>
    </row>
    <row r="54" spans="3:32" x14ac:dyDescent="0.3">
      <c r="C54" s="1" t="s">
        <v>79</v>
      </c>
      <c r="D54" s="74">
        <v>50.5</v>
      </c>
      <c r="E54" s="3" t="s">
        <v>6</v>
      </c>
      <c r="G54" s="43"/>
      <c r="H54" s="43"/>
      <c r="J54" s="43"/>
      <c r="K54" s="43"/>
      <c r="N54" s="50"/>
      <c r="P54" s="2"/>
      <c r="AA54" s="41"/>
      <c r="AB54" s="41"/>
      <c r="AE54"/>
      <c r="AF54"/>
    </row>
    <row r="55" spans="3:32" x14ac:dyDescent="0.3">
      <c r="C55" s="8" t="s">
        <v>37</v>
      </c>
      <c r="D55" s="9" t="s">
        <v>2</v>
      </c>
      <c r="E55" s="4"/>
      <c r="G55" s="43"/>
      <c r="H55" s="43"/>
      <c r="J55" s="43"/>
      <c r="K55" s="43"/>
      <c r="N55" s="50"/>
      <c r="P55" s="2"/>
      <c r="AA55" s="41"/>
      <c r="AB55" s="41"/>
      <c r="AE55"/>
      <c r="AF55"/>
    </row>
    <row r="56" spans="3:32" x14ac:dyDescent="0.3">
      <c r="C56" s="21" t="s">
        <v>33</v>
      </c>
      <c r="D56" s="22" t="s">
        <v>34</v>
      </c>
      <c r="E56" s="23" t="s">
        <v>35</v>
      </c>
      <c r="G56" s="43"/>
      <c r="H56" s="43"/>
      <c r="J56" s="43"/>
      <c r="K56" s="43"/>
      <c r="N56" s="50"/>
      <c r="P56" s="2"/>
      <c r="AA56" s="41"/>
      <c r="AB56" s="41"/>
      <c r="AE56"/>
      <c r="AF56"/>
    </row>
    <row r="57" spans="3:32" x14ac:dyDescent="0.3">
      <c r="C57" s="1" t="s">
        <v>3</v>
      </c>
      <c r="D57" t="s">
        <v>2</v>
      </c>
      <c r="E57" s="7"/>
      <c r="G57" s="43"/>
      <c r="H57" s="43"/>
      <c r="J57" s="43"/>
      <c r="K57" s="43"/>
      <c r="N57" s="50"/>
      <c r="P57" s="2"/>
      <c r="AA57" s="41"/>
      <c r="AB57" s="41"/>
      <c r="AE57"/>
      <c r="AF57"/>
    </row>
    <row r="58" spans="3:32" x14ac:dyDescent="0.3">
      <c r="C58" s="1" t="s">
        <v>4</v>
      </c>
      <c r="D58" t="s">
        <v>2</v>
      </c>
      <c r="E58" s="7"/>
      <c r="G58" s="43"/>
      <c r="H58" s="43"/>
      <c r="J58" s="43"/>
      <c r="K58" s="43"/>
      <c r="N58" s="50"/>
      <c r="P58" s="2"/>
      <c r="AA58" s="41"/>
      <c r="AB58" s="41"/>
      <c r="AE58"/>
      <c r="AF58"/>
    </row>
    <row r="59" spans="3:32" x14ac:dyDescent="0.3">
      <c r="C59" s="1" t="s">
        <v>5</v>
      </c>
      <c r="D59" t="s">
        <v>2</v>
      </c>
      <c r="E59" s="7"/>
      <c r="G59" s="43"/>
      <c r="H59" s="43"/>
      <c r="J59" s="43"/>
      <c r="K59" s="43"/>
      <c r="N59" s="50"/>
      <c r="P59" s="2"/>
      <c r="AA59" s="41"/>
      <c r="AB59" s="41"/>
      <c r="AE59"/>
      <c r="AF59"/>
    </row>
    <row r="60" spans="3:32" x14ac:dyDescent="0.3">
      <c r="C60" s="21" t="s">
        <v>36</v>
      </c>
      <c r="D60" s="22" t="s">
        <v>34</v>
      </c>
      <c r="E60" s="23" t="s">
        <v>35</v>
      </c>
      <c r="G60" s="43"/>
      <c r="H60" s="43"/>
      <c r="J60" s="43"/>
      <c r="K60" s="43"/>
      <c r="N60" s="50"/>
      <c r="P60" s="2"/>
      <c r="AA60" s="41"/>
      <c r="AB60" s="41"/>
      <c r="AE60"/>
      <c r="AF60"/>
    </row>
    <row r="61" spans="3:32" x14ac:dyDescent="0.3">
      <c r="C61" s="1"/>
      <c r="E61" s="7"/>
      <c r="G61" s="43"/>
      <c r="H61" s="43"/>
      <c r="J61" s="43"/>
      <c r="K61" s="43"/>
      <c r="N61" s="50"/>
      <c r="P61" s="2"/>
      <c r="AA61" s="41"/>
      <c r="AB61" s="41"/>
      <c r="AE61"/>
      <c r="AF61"/>
    </row>
    <row r="62" spans="3:32" x14ac:dyDescent="0.3">
      <c r="C62" s="1"/>
      <c r="E62" s="7"/>
      <c r="G62" s="43"/>
      <c r="H62" s="43"/>
      <c r="J62" s="43"/>
      <c r="K62" s="43"/>
      <c r="N62" s="50"/>
      <c r="P62" s="2"/>
      <c r="AA62" s="41"/>
      <c r="AB62" s="41"/>
      <c r="AE62"/>
      <c r="AF62"/>
    </row>
    <row r="63" spans="3:32" x14ac:dyDescent="0.3">
      <c r="C63" s="8"/>
      <c r="D63" s="9"/>
      <c r="E63" s="10"/>
      <c r="G63" s="43"/>
      <c r="H63" s="43"/>
      <c r="J63" s="43"/>
      <c r="K63" s="43"/>
      <c r="N63" s="50"/>
      <c r="P63" s="2"/>
      <c r="AA63" s="41"/>
      <c r="AB63" s="41"/>
      <c r="AE63"/>
      <c r="AF63"/>
    </row>
    <row r="64" spans="3:32" x14ac:dyDescent="0.3">
      <c r="C64" s="21" t="s">
        <v>45</v>
      </c>
      <c r="D64" s="22" t="s">
        <v>34</v>
      </c>
      <c r="E64" s="23" t="s">
        <v>35</v>
      </c>
      <c r="G64" s="43"/>
      <c r="H64" s="43"/>
      <c r="J64" s="43"/>
      <c r="K64" s="43"/>
      <c r="N64" s="50"/>
      <c r="AA64" s="41"/>
      <c r="AB64" s="41"/>
      <c r="AE64"/>
      <c r="AF64"/>
    </row>
    <row r="65" spans="3:32" x14ac:dyDescent="0.3">
      <c r="C65" s="1"/>
      <c r="E65" s="7"/>
      <c r="G65" s="43"/>
      <c r="H65" s="43"/>
      <c r="J65" s="43"/>
      <c r="K65" s="43"/>
      <c r="N65" s="50"/>
      <c r="AA65" s="41"/>
      <c r="AB65" s="41"/>
      <c r="AE65"/>
      <c r="AF65"/>
    </row>
    <row r="66" spans="3:32" x14ac:dyDescent="0.3">
      <c r="C66" s="1"/>
      <c r="E66" s="7"/>
      <c r="G66" s="43"/>
      <c r="H66" s="43"/>
      <c r="J66" s="43"/>
      <c r="K66" s="43"/>
      <c r="N66" s="50"/>
      <c r="AA66" s="41"/>
      <c r="AB66" s="41"/>
      <c r="AE66"/>
      <c r="AF66"/>
    </row>
    <row r="67" spans="3:32" x14ac:dyDescent="0.3">
      <c r="C67" s="8"/>
      <c r="D67" s="9"/>
      <c r="E67" s="10"/>
      <c r="G67" s="43"/>
      <c r="H67" s="43"/>
      <c r="J67" s="43"/>
      <c r="K67" s="43"/>
      <c r="N67" s="50"/>
      <c r="AA67" s="41"/>
      <c r="AB67" s="41"/>
      <c r="AE67"/>
      <c r="AF67"/>
    </row>
    <row r="68" spans="3:32" x14ac:dyDescent="0.3">
      <c r="C68" s="21" t="s">
        <v>44</v>
      </c>
      <c r="D68" s="22" t="s">
        <v>34</v>
      </c>
      <c r="E68" s="23" t="s">
        <v>35</v>
      </c>
      <c r="G68" s="43"/>
      <c r="H68" s="43"/>
      <c r="J68" s="43"/>
      <c r="K68" s="43"/>
      <c r="N68" s="50"/>
      <c r="AA68" s="41"/>
      <c r="AB68" s="41"/>
      <c r="AE68"/>
      <c r="AF68"/>
    </row>
    <row r="69" spans="3:32" x14ac:dyDescent="0.3">
      <c r="C69" s="1"/>
      <c r="E69" s="7"/>
      <c r="G69" s="43"/>
      <c r="H69" s="43"/>
      <c r="J69" s="43"/>
      <c r="K69" s="43"/>
      <c r="N69" s="50"/>
      <c r="AA69" s="41"/>
      <c r="AB69" s="41"/>
      <c r="AE69"/>
      <c r="AF69"/>
    </row>
    <row r="70" spans="3:32" x14ac:dyDescent="0.3">
      <c r="C70" s="1"/>
      <c r="E70" s="7"/>
      <c r="G70" s="43"/>
      <c r="H70" s="43"/>
      <c r="J70" s="43"/>
      <c r="K70" s="43"/>
      <c r="N70" s="50"/>
      <c r="AA70" s="41"/>
      <c r="AB70" s="41"/>
      <c r="AE70"/>
      <c r="AF70"/>
    </row>
    <row r="71" spans="3:32" x14ac:dyDescent="0.3">
      <c r="C71" s="8"/>
      <c r="D71" s="9"/>
      <c r="E71" s="10"/>
      <c r="G71" s="43"/>
      <c r="H71" s="43"/>
      <c r="J71" s="44"/>
      <c r="K71" s="43"/>
      <c r="N71" s="50"/>
      <c r="AA71" s="41"/>
      <c r="AB71" s="41"/>
      <c r="AE71"/>
      <c r="AF71"/>
    </row>
    <row r="72" spans="3:32" x14ac:dyDescent="0.3">
      <c r="F72" s="21" t="s">
        <v>25</v>
      </c>
      <c r="G72" s="125">
        <f>SUM(G51:G54)</f>
        <v>0</v>
      </c>
      <c r="H72" s="125">
        <f>SUM(H51:H54)</f>
        <v>0</v>
      </c>
      <c r="J72" s="125">
        <f>SUM(J51:J54)</f>
        <v>0</v>
      </c>
      <c r="K72" s="126">
        <f>SUM(K51:K54)</f>
        <v>0</v>
      </c>
      <c r="N72" s="50"/>
      <c r="AA72" s="41"/>
      <c r="AB72" s="41"/>
      <c r="AE72"/>
      <c r="AF72"/>
    </row>
    <row r="73" spans="3:32" x14ac:dyDescent="0.3">
      <c r="AB73" s="41"/>
      <c r="AF73"/>
    </row>
    <row r="74" spans="3:32" x14ac:dyDescent="0.3">
      <c r="C74" s="170" t="s">
        <v>88</v>
      </c>
      <c r="D74" s="171"/>
      <c r="E74" s="172"/>
    </row>
    <row r="75" spans="3:32" x14ac:dyDescent="0.3">
      <c r="C75" s="173"/>
      <c r="D75" s="174"/>
      <c r="E75" s="175"/>
    </row>
    <row r="76" spans="3:32" x14ac:dyDescent="0.3">
      <c r="C76" s="77"/>
      <c r="D76" s="80" t="s">
        <v>34</v>
      </c>
      <c r="E76" s="78" t="s">
        <v>35</v>
      </c>
    </row>
    <row r="77" spans="3:32" x14ac:dyDescent="0.3">
      <c r="C77" s="88" t="s">
        <v>80</v>
      </c>
      <c r="D77" s="91">
        <v>3320</v>
      </c>
      <c r="E77" s="13" t="s">
        <v>81</v>
      </c>
    </row>
    <row r="78" spans="3:32" x14ac:dyDescent="0.3">
      <c r="C78" s="89" t="s">
        <v>49</v>
      </c>
      <c r="D78" s="92">
        <v>20</v>
      </c>
      <c r="E78" s="3" t="s">
        <v>86</v>
      </c>
    </row>
    <row r="79" spans="3:32" x14ac:dyDescent="0.3">
      <c r="C79" s="90" t="s">
        <v>82</v>
      </c>
      <c r="D79" s="93">
        <v>12</v>
      </c>
      <c r="E79" s="4" t="s">
        <v>18</v>
      </c>
    </row>
    <row r="80" spans="3:32" x14ac:dyDescent="0.3">
      <c r="M80" s="50"/>
    </row>
    <row r="81" spans="3:14" x14ac:dyDescent="0.3">
      <c r="D81" s="2"/>
      <c r="E81" s="2"/>
      <c r="F81" s="2"/>
      <c r="G81" s="184" t="s">
        <v>67</v>
      </c>
      <c r="H81" s="184"/>
      <c r="I81" s="52"/>
      <c r="J81" s="184" t="s">
        <v>87</v>
      </c>
      <c r="K81" s="184"/>
      <c r="L81" s="52"/>
      <c r="M81" s="184" t="s">
        <v>20</v>
      </c>
      <c r="N81" s="184"/>
    </row>
    <row r="82" spans="3:14" x14ac:dyDescent="0.3">
      <c r="G82" s="184"/>
      <c r="H82" s="184"/>
      <c r="J82" s="184"/>
      <c r="K82" s="184"/>
      <c r="M82" s="184"/>
      <c r="N82" s="184"/>
    </row>
    <row r="85" spans="3:14" x14ac:dyDescent="0.3">
      <c r="C85" s="185" t="s">
        <v>89</v>
      </c>
      <c r="D85" s="186"/>
      <c r="E85" s="187"/>
      <c r="G85" s="191" t="s">
        <v>30</v>
      </c>
      <c r="H85" s="191" t="s">
        <v>59</v>
      </c>
      <c r="J85" s="191" t="s">
        <v>30</v>
      </c>
      <c r="K85" s="191" t="s">
        <v>59</v>
      </c>
      <c r="M85" s="191" t="s">
        <v>31</v>
      </c>
      <c r="N85" s="191" t="s">
        <v>60</v>
      </c>
    </row>
    <row r="86" spans="3:14" x14ac:dyDescent="0.3">
      <c r="C86" s="188"/>
      <c r="D86" s="189"/>
      <c r="E86" s="190"/>
      <c r="G86" s="192"/>
      <c r="H86" s="192"/>
      <c r="J86" s="192"/>
      <c r="K86" s="192"/>
      <c r="M86" s="192"/>
      <c r="N86" s="192"/>
    </row>
    <row r="87" spans="3:14" x14ac:dyDescent="0.3">
      <c r="C87" s="21" t="s">
        <v>1</v>
      </c>
      <c r="D87" s="22" t="s">
        <v>34</v>
      </c>
      <c r="E87" s="23" t="s">
        <v>35</v>
      </c>
      <c r="G87" s="43"/>
      <c r="H87" s="43"/>
      <c r="J87" s="42"/>
      <c r="K87" s="43"/>
      <c r="M87" s="42"/>
      <c r="N87" s="43"/>
    </row>
    <row r="88" spans="3:14" x14ac:dyDescent="0.3">
      <c r="C88" s="1" t="s">
        <v>24</v>
      </c>
      <c r="D88">
        <v>1</v>
      </c>
      <c r="E88" s="7" t="s">
        <v>18</v>
      </c>
      <c r="G88" s="43"/>
      <c r="H88" s="43"/>
      <c r="J88" s="43"/>
      <c r="K88" s="43"/>
      <c r="M88" s="43"/>
      <c r="N88" s="43"/>
    </row>
    <row r="89" spans="3:14" x14ac:dyDescent="0.3">
      <c r="C89" s="1"/>
      <c r="E89" s="7"/>
      <c r="G89" s="43"/>
      <c r="H89" s="43"/>
      <c r="J89" s="43"/>
      <c r="K89" s="43"/>
      <c r="M89" s="43"/>
      <c r="N89" s="43"/>
    </row>
    <row r="90" spans="3:14" x14ac:dyDescent="0.3">
      <c r="C90" s="21" t="s">
        <v>78</v>
      </c>
      <c r="D90" s="22" t="s">
        <v>34</v>
      </c>
      <c r="E90" s="23" t="s">
        <v>35</v>
      </c>
      <c r="G90" s="43"/>
      <c r="H90" s="43"/>
      <c r="J90" s="43"/>
      <c r="K90" s="43"/>
      <c r="M90" s="43"/>
      <c r="N90" s="43"/>
    </row>
    <row r="91" spans="3:14" x14ac:dyDescent="0.3">
      <c r="C91" s="1" t="s">
        <v>83</v>
      </c>
      <c r="D91" s="103">
        <v>0.95</v>
      </c>
      <c r="E91" s="3" t="s">
        <v>18</v>
      </c>
      <c r="G91" s="105"/>
      <c r="H91" s="105"/>
      <c r="J91" s="43"/>
      <c r="K91" s="43"/>
      <c r="M91" s="46"/>
      <c r="N91" s="46"/>
    </row>
    <row r="92" spans="3:14" x14ac:dyDescent="0.3">
      <c r="C92" s="1" t="s">
        <v>7</v>
      </c>
      <c r="D92" s="104">
        <v>2.6</v>
      </c>
      <c r="E92" s="3" t="s">
        <v>0</v>
      </c>
      <c r="G92" s="105"/>
      <c r="H92" s="105"/>
      <c r="J92" s="43"/>
      <c r="K92" s="43"/>
      <c r="M92" s="46"/>
      <c r="N92" s="46"/>
    </row>
    <row r="93" spans="3:14" x14ac:dyDescent="0.3">
      <c r="C93" s="1" t="s">
        <v>21</v>
      </c>
      <c r="D93" s="104">
        <v>1</v>
      </c>
      <c r="E93" s="3" t="s">
        <v>22</v>
      </c>
      <c r="G93" s="105"/>
      <c r="H93" s="105"/>
      <c r="J93" s="43"/>
      <c r="K93" s="43"/>
      <c r="L93" s="109"/>
      <c r="M93" s="46"/>
      <c r="N93" s="46"/>
    </row>
    <row r="94" spans="3:14" x14ac:dyDescent="0.3">
      <c r="C94" s="21" t="s">
        <v>32</v>
      </c>
      <c r="D94" s="22" t="s">
        <v>34</v>
      </c>
      <c r="E94" s="23" t="s">
        <v>35</v>
      </c>
      <c r="G94" s="105"/>
      <c r="H94" s="105"/>
      <c r="J94" s="43"/>
      <c r="K94" s="43"/>
      <c r="M94" s="46"/>
      <c r="N94" s="46"/>
    </row>
    <row r="95" spans="3:14" x14ac:dyDescent="0.3">
      <c r="C95" s="1" t="s">
        <v>108</v>
      </c>
      <c r="D95" s="74">
        <v>6.2</v>
      </c>
      <c r="E95" s="3" t="s">
        <v>6</v>
      </c>
      <c r="G95" s="105"/>
      <c r="H95" s="105"/>
      <c r="J95" s="43"/>
      <c r="K95" s="43"/>
      <c r="M95" s="46"/>
      <c r="N95" s="46"/>
    </row>
    <row r="96" spans="3:14" x14ac:dyDescent="0.3">
      <c r="C96" s="8" t="s">
        <v>37</v>
      </c>
      <c r="D96" s="9">
        <v>8.5</v>
      </c>
      <c r="E96" s="4" t="s">
        <v>19</v>
      </c>
      <c r="G96" s="105"/>
      <c r="H96" s="105"/>
      <c r="J96" s="43"/>
      <c r="K96" s="43"/>
      <c r="M96" s="46"/>
      <c r="N96" s="46"/>
    </row>
    <row r="97" spans="3:14" x14ac:dyDescent="0.3">
      <c r="C97" s="21" t="s">
        <v>33</v>
      </c>
      <c r="D97" s="22" t="s">
        <v>34</v>
      </c>
      <c r="E97" s="23" t="s">
        <v>35</v>
      </c>
      <c r="G97" s="43"/>
      <c r="H97" s="43"/>
      <c r="J97" s="43"/>
      <c r="K97" s="43"/>
      <c r="M97" s="43"/>
      <c r="N97" s="43"/>
    </row>
    <row r="98" spans="3:14" x14ac:dyDescent="0.3">
      <c r="C98" s="1" t="s">
        <v>3</v>
      </c>
      <c r="D98" t="s">
        <v>2</v>
      </c>
      <c r="E98" s="7"/>
      <c r="G98" s="43"/>
      <c r="H98" s="43"/>
      <c r="J98" s="43"/>
      <c r="K98" s="43"/>
      <c r="M98" s="43"/>
      <c r="N98" s="43"/>
    </row>
    <row r="99" spans="3:14" x14ac:dyDescent="0.3">
      <c r="C99" s="1" t="s">
        <v>4</v>
      </c>
      <c r="D99" t="s">
        <v>2</v>
      </c>
      <c r="E99" s="7"/>
      <c r="G99" s="43"/>
      <c r="H99" s="43"/>
      <c r="J99" s="43"/>
      <c r="K99" s="43"/>
      <c r="M99" s="43"/>
      <c r="N99" s="43"/>
    </row>
    <row r="100" spans="3:14" x14ac:dyDescent="0.3">
      <c r="C100" s="1" t="s">
        <v>5</v>
      </c>
      <c r="D100" t="s">
        <v>2</v>
      </c>
      <c r="E100" s="7"/>
      <c r="G100" s="43"/>
      <c r="H100" s="43"/>
      <c r="J100" s="43"/>
      <c r="K100" s="43"/>
      <c r="M100" s="43"/>
      <c r="N100" s="43"/>
    </row>
    <row r="101" spans="3:14" x14ac:dyDescent="0.3">
      <c r="C101" s="21" t="s">
        <v>36</v>
      </c>
      <c r="D101" s="22" t="s">
        <v>34</v>
      </c>
      <c r="E101" s="23" t="s">
        <v>35</v>
      </c>
      <c r="G101" s="43"/>
      <c r="H101" s="43"/>
      <c r="J101" s="43"/>
      <c r="K101" s="43"/>
      <c r="M101" s="43"/>
      <c r="N101" s="43"/>
    </row>
    <row r="102" spans="3:14" x14ac:dyDescent="0.3">
      <c r="C102" s="1"/>
      <c r="E102" s="7"/>
      <c r="G102" s="43"/>
      <c r="H102" s="43"/>
      <c r="J102" s="43"/>
      <c r="K102" s="43"/>
      <c r="M102" s="43"/>
      <c r="N102" s="43"/>
    </row>
    <row r="103" spans="3:14" x14ac:dyDescent="0.3">
      <c r="C103" s="1"/>
      <c r="E103" s="7"/>
      <c r="G103" s="43"/>
      <c r="H103" s="43"/>
      <c r="J103" s="43"/>
      <c r="K103" s="43"/>
      <c r="M103" s="43"/>
      <c r="N103" s="43"/>
    </row>
    <row r="104" spans="3:14" x14ac:dyDescent="0.3">
      <c r="C104" s="8"/>
      <c r="D104" s="9"/>
      <c r="E104" s="10"/>
      <c r="G104" s="43"/>
      <c r="H104" s="43"/>
      <c r="J104" s="43"/>
      <c r="K104" s="43"/>
      <c r="M104" s="43"/>
      <c r="N104" s="43"/>
    </row>
    <row r="105" spans="3:14" x14ac:dyDescent="0.3">
      <c r="C105" s="21" t="s">
        <v>45</v>
      </c>
      <c r="D105" s="22" t="s">
        <v>34</v>
      </c>
      <c r="E105" s="23" t="s">
        <v>35</v>
      </c>
      <c r="G105" s="43"/>
      <c r="H105" s="43"/>
      <c r="J105" s="43"/>
      <c r="K105" s="43"/>
      <c r="M105" s="43"/>
      <c r="N105" s="43"/>
    </row>
    <row r="106" spans="3:14" x14ac:dyDescent="0.3">
      <c r="C106" s="1"/>
      <c r="E106" s="7"/>
      <c r="G106" s="43"/>
      <c r="H106" s="43"/>
      <c r="J106" s="43"/>
      <c r="K106" s="43"/>
      <c r="M106" s="43"/>
      <c r="N106" s="43"/>
    </row>
    <row r="107" spans="3:14" x14ac:dyDescent="0.3">
      <c r="C107" s="1"/>
      <c r="E107" s="7"/>
      <c r="G107" s="43"/>
      <c r="H107" s="43"/>
      <c r="J107" s="43"/>
      <c r="K107" s="43"/>
      <c r="M107" s="43"/>
      <c r="N107" s="43"/>
    </row>
    <row r="108" spans="3:14" x14ac:dyDescent="0.3">
      <c r="C108" s="8"/>
      <c r="D108" s="9"/>
      <c r="E108" s="10"/>
      <c r="G108" s="43"/>
      <c r="H108" s="43"/>
      <c r="J108" s="43"/>
      <c r="K108" s="43"/>
      <c r="M108" s="43"/>
      <c r="N108" s="43"/>
    </row>
    <row r="109" spans="3:14" x14ac:dyDescent="0.3">
      <c r="C109" s="21" t="s">
        <v>44</v>
      </c>
      <c r="D109" s="22" t="s">
        <v>34</v>
      </c>
      <c r="E109" s="23" t="s">
        <v>35</v>
      </c>
      <c r="G109" s="43"/>
      <c r="H109" s="43"/>
      <c r="J109" s="43"/>
      <c r="K109" s="43"/>
      <c r="M109" s="43"/>
      <c r="N109" s="43"/>
    </row>
    <row r="110" spans="3:14" x14ac:dyDescent="0.3">
      <c r="C110" s="1"/>
      <c r="E110" s="7"/>
      <c r="G110" s="43"/>
      <c r="H110" s="43"/>
      <c r="J110" s="43"/>
      <c r="K110" s="43"/>
      <c r="M110" s="43"/>
      <c r="N110" s="43"/>
    </row>
    <row r="111" spans="3:14" x14ac:dyDescent="0.3">
      <c r="C111" s="1"/>
      <c r="E111" s="7"/>
      <c r="G111" s="43"/>
      <c r="H111" s="43"/>
      <c r="J111" s="43"/>
      <c r="K111" s="43"/>
      <c r="M111" s="43"/>
      <c r="N111" s="43"/>
    </row>
    <row r="112" spans="3:14" x14ac:dyDescent="0.3">
      <c r="C112" s="8"/>
      <c r="D112" s="9"/>
      <c r="E112" s="10"/>
      <c r="G112" s="43"/>
      <c r="H112" s="43"/>
      <c r="J112" s="44"/>
      <c r="K112" s="43"/>
      <c r="M112" s="44"/>
      <c r="N112" s="43"/>
    </row>
    <row r="113" spans="6:14" x14ac:dyDescent="0.3">
      <c r="F113" s="21" t="s">
        <v>25</v>
      </c>
      <c r="G113" s="66">
        <f>SUM(G91:G96)</f>
        <v>0</v>
      </c>
      <c r="H113" s="66">
        <f>SUM(H91:H96)</f>
        <v>0</v>
      </c>
      <c r="J113" s="66">
        <f>SUM(J91:J96)</f>
        <v>0</v>
      </c>
      <c r="K113" s="66">
        <f>SUM(K91:K96)</f>
        <v>0</v>
      </c>
      <c r="M113" s="47">
        <f>SUM(M91:M96)</f>
        <v>0</v>
      </c>
      <c r="N113" s="107">
        <f>SUM(N91:N96)</f>
        <v>0</v>
      </c>
    </row>
  </sheetData>
  <mergeCells count="51">
    <mergeCell ref="C1:E2"/>
    <mergeCell ref="G8:H8"/>
    <mergeCell ref="J8:K8"/>
    <mergeCell ref="C10:E11"/>
    <mergeCell ref="G10:G11"/>
    <mergeCell ref="H10:H11"/>
    <mergeCell ref="J10:J11"/>
    <mergeCell ref="K10:K11"/>
    <mergeCell ref="N21:N22"/>
    <mergeCell ref="O21:O22"/>
    <mergeCell ref="P21:P22"/>
    <mergeCell ref="Q21:Q22"/>
    <mergeCell ref="R21:R22"/>
    <mergeCell ref="N16:O17"/>
    <mergeCell ref="O19:O20"/>
    <mergeCell ref="P19:P20"/>
    <mergeCell ref="Q19:Q20"/>
    <mergeCell ref="R19:R20"/>
    <mergeCell ref="N23:N24"/>
    <mergeCell ref="O23:O24"/>
    <mergeCell ref="P23:P24"/>
    <mergeCell ref="Q23:Q24"/>
    <mergeCell ref="R23:R24"/>
    <mergeCell ref="C74:E75"/>
    <mergeCell ref="U25:U26"/>
    <mergeCell ref="V25:V26"/>
    <mergeCell ref="U32:U33"/>
    <mergeCell ref="T34:T35"/>
    <mergeCell ref="U34:U35"/>
    <mergeCell ref="T36:T37"/>
    <mergeCell ref="U36:U37"/>
    <mergeCell ref="N25:N26"/>
    <mergeCell ref="O25:O26"/>
    <mergeCell ref="P25:P26"/>
    <mergeCell ref="Q25:Q26"/>
    <mergeCell ref="R25:R26"/>
    <mergeCell ref="C45:E46"/>
    <mergeCell ref="G45:G46"/>
    <mergeCell ref="H45:H46"/>
    <mergeCell ref="J45:J46"/>
    <mergeCell ref="K45:K46"/>
    <mergeCell ref="G81:H82"/>
    <mergeCell ref="J81:K82"/>
    <mergeCell ref="M81:N82"/>
    <mergeCell ref="C85:E86"/>
    <mergeCell ref="G85:G86"/>
    <mergeCell ref="H85:H86"/>
    <mergeCell ref="J85:J86"/>
    <mergeCell ref="K85:K86"/>
    <mergeCell ref="M85:M86"/>
    <mergeCell ref="N85:N86"/>
  </mergeCells>
  <conditionalFormatting sqref="G16:H25">
    <cfRule type="dataBar" priority="1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{F98AC836-0BC8-4268-9CC2-20196EBEAB97}</x14:id>
        </ext>
      </extLst>
    </cfRule>
  </conditionalFormatting>
  <conditionalFormatting sqref="G51:H54">
    <cfRule type="dataBar" priority="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{F562FED3-0BEE-4681-B872-74284F1A20E4}</x14:id>
        </ext>
      </extLst>
    </cfRule>
  </conditionalFormatting>
  <conditionalFormatting sqref="G91:H96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{2CE3F96B-1C68-4022-AF41-4E356B352AEB}</x14:id>
        </ext>
      </extLst>
    </cfRule>
  </conditionalFormatting>
  <conditionalFormatting sqref="H16:H23">
    <cfRule type="dataBar" priority="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{C237DD2A-7E67-437B-8231-64666C5AF06C}</x14:id>
        </ext>
      </extLst>
    </cfRule>
  </conditionalFormatting>
  <conditionalFormatting sqref="H16:H25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{88F94697-848B-4FA3-AA06-56B79F7BEBD0}</x14:id>
        </ext>
      </extLst>
    </cfRule>
  </conditionalFormatting>
  <conditionalFormatting sqref="H25">
    <cfRule type="dataBar" priority="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{550B45F9-FD4D-425A-A4ED-50DC551DB3C6}</x14:id>
        </ext>
      </extLst>
    </cfRule>
  </conditionalFormatting>
  <conditionalFormatting sqref="H51:H55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{514806FA-5F0F-4B9D-BA06-B69EE85EAE6F}</x14:id>
        </ext>
      </extLst>
    </cfRule>
  </conditionalFormatting>
  <conditionalFormatting sqref="H91:H96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{70F33ECF-0973-42EF-AF54-303D540BC737}</x14:id>
        </ext>
      </extLst>
    </cfRule>
  </conditionalFormatting>
  <conditionalFormatting sqref="J16:K25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{7F3CA09D-C2AD-459A-B770-30FB38B52F4F}</x14:id>
        </ext>
      </extLst>
    </cfRule>
  </conditionalFormatting>
  <conditionalFormatting sqref="J51:K54">
    <cfRule type="dataBar" priority="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{13F19817-ACF4-488A-A836-A0C102888846}</x14:id>
        </ext>
      </extLst>
    </cfRule>
  </conditionalFormatting>
  <conditionalFormatting sqref="J91:K96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{4D8928F4-0A11-4B8E-9265-E9C1388836BD}</x14:id>
        </ext>
      </extLst>
    </cfRule>
  </conditionalFormatting>
  <conditionalFormatting sqref="M91:N9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{5B4B82AC-867A-4E84-A346-534C6F1AECA0}</x14:id>
        </ext>
      </extLst>
    </cfRule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{13488B27-09E6-488F-A9AD-1C6BC51A0F96}</x14:id>
        </ext>
      </extLst>
    </cfRule>
  </conditionalFormatting>
  <conditionalFormatting sqref="N46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{44E05F09-0088-44DD-8548-AE0503C21A6A}</x14:id>
        </ext>
      </extLst>
    </cfRule>
  </conditionalFormatting>
  <conditionalFormatting sqref="N85:N11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{6700184D-2C94-4D25-B1E9-74CF73B62717}</x14:id>
        </ext>
      </extLst>
    </cfRule>
  </conditionalFormatting>
  <conditionalFormatting sqref="N91:N96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{9D47F507-8F7D-4119-835C-CC14202DCB86}</x14:id>
        </ext>
      </extLst>
    </cfRule>
  </conditionalFormatting>
  <conditionalFormatting sqref="N114:N1048576 N1:N7 N83:N84 N73:N80">
    <cfRule type="dataBar" priority="1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{D891AC1D-F71E-492E-B70D-71DD09973A05}</x14:id>
        </ext>
      </extLst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8AC836-0BC8-4268-9CC2-20196EBEAB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G16:H25</xm:sqref>
        </x14:conditionalFormatting>
        <x14:conditionalFormatting xmlns:xm="http://schemas.microsoft.com/office/excel/2006/main">
          <x14:cfRule type="dataBar" id="{F562FED3-0BEE-4681-B872-74284F1A20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G51:H54</xm:sqref>
        </x14:conditionalFormatting>
        <x14:conditionalFormatting xmlns:xm="http://schemas.microsoft.com/office/excel/2006/main">
          <x14:cfRule type="dataBar" id="{2CE3F96B-1C68-4022-AF41-4E356B352A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G91:H96</xm:sqref>
        </x14:conditionalFormatting>
        <x14:conditionalFormatting xmlns:xm="http://schemas.microsoft.com/office/excel/2006/main">
          <x14:cfRule type="dataBar" id="{C237DD2A-7E67-437B-8231-64666C5AF06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H16:H23</xm:sqref>
        </x14:conditionalFormatting>
        <x14:conditionalFormatting xmlns:xm="http://schemas.microsoft.com/office/excel/2006/main">
          <x14:cfRule type="dataBar" id="{88F94697-848B-4FA3-AA06-56B79F7BEB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H16:H25</xm:sqref>
        </x14:conditionalFormatting>
        <x14:conditionalFormatting xmlns:xm="http://schemas.microsoft.com/office/excel/2006/main">
          <x14:cfRule type="dataBar" id="{550B45F9-FD4D-425A-A4ED-50DC551DB3C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H25</xm:sqref>
        </x14:conditionalFormatting>
        <x14:conditionalFormatting xmlns:xm="http://schemas.microsoft.com/office/excel/2006/main">
          <x14:cfRule type="dataBar" id="{514806FA-5F0F-4B9D-BA06-B69EE85EAE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H51:H55</xm:sqref>
        </x14:conditionalFormatting>
        <x14:conditionalFormatting xmlns:xm="http://schemas.microsoft.com/office/excel/2006/main">
          <x14:cfRule type="dataBar" id="{70F33ECF-0973-42EF-AF54-303D540BC7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H91:H96</xm:sqref>
        </x14:conditionalFormatting>
        <x14:conditionalFormatting xmlns:xm="http://schemas.microsoft.com/office/excel/2006/main">
          <x14:cfRule type="dataBar" id="{7F3CA09D-C2AD-459A-B770-30FB38B52F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J16:K25</xm:sqref>
        </x14:conditionalFormatting>
        <x14:conditionalFormatting xmlns:xm="http://schemas.microsoft.com/office/excel/2006/main">
          <x14:cfRule type="dataBar" id="{13F19817-ACF4-488A-A836-A0C1028888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J51:K54</xm:sqref>
        </x14:conditionalFormatting>
        <x14:conditionalFormatting xmlns:xm="http://schemas.microsoft.com/office/excel/2006/main">
          <x14:cfRule type="dataBar" id="{4D8928F4-0A11-4B8E-9265-E9C1388836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J91:K96</xm:sqref>
        </x14:conditionalFormatting>
        <x14:conditionalFormatting xmlns:xm="http://schemas.microsoft.com/office/excel/2006/main">
          <x14:cfRule type="dataBar" id="{5B4B82AC-867A-4E84-A346-534C6F1AEC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3488B27-09E6-488F-A9AD-1C6BC51A0F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M91:N96</xm:sqref>
        </x14:conditionalFormatting>
        <x14:conditionalFormatting xmlns:xm="http://schemas.microsoft.com/office/excel/2006/main">
          <x14:cfRule type="dataBar" id="{44E05F09-0088-44DD-8548-AE0503C21A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N46</xm:sqref>
        </x14:conditionalFormatting>
        <x14:conditionalFormatting xmlns:xm="http://schemas.microsoft.com/office/excel/2006/main">
          <x14:cfRule type="dataBar" id="{6700184D-2C94-4D25-B1E9-74CF73B627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N85:N112</xm:sqref>
        </x14:conditionalFormatting>
        <x14:conditionalFormatting xmlns:xm="http://schemas.microsoft.com/office/excel/2006/main">
          <x14:cfRule type="dataBar" id="{9D47F507-8F7D-4119-835C-CC14202DCB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N91:N96</xm:sqref>
        </x14:conditionalFormatting>
        <x14:conditionalFormatting xmlns:xm="http://schemas.microsoft.com/office/excel/2006/main">
          <x14:cfRule type="dataBar" id="{D891AC1D-F71E-492E-B70D-71DD09973A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N114:N1048576 N1:N7 N83:N84 N73:N80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AD91"/>
  <sheetViews>
    <sheetView zoomScaleNormal="100" workbookViewId="0">
      <selection activeCell="F59" sqref="F59"/>
    </sheetView>
  </sheetViews>
  <sheetFormatPr defaultColWidth="10.88671875" defaultRowHeight="14.4" x14ac:dyDescent="0.3"/>
  <cols>
    <col min="2" max="2" width="15.109375" customWidth="1"/>
    <col min="3" max="3" width="27.44140625" customWidth="1"/>
    <col min="4" max="4" width="11.109375" bestFit="1" customWidth="1"/>
    <col min="5" max="5" width="18.5546875" customWidth="1"/>
    <col min="7" max="8" width="26.5546875" style="2" customWidth="1"/>
    <col min="9" max="9" width="11.5546875" style="2"/>
    <col min="10" max="11" width="26.5546875" style="2" customWidth="1"/>
    <col min="12" max="13" width="11.5546875" style="2"/>
    <col min="14" max="14" width="29.44140625" style="50" customWidth="1"/>
    <col min="15" max="15" width="14.44140625" style="2" customWidth="1"/>
    <col min="16" max="16" width="11.5546875" style="2"/>
    <col min="17" max="18" width="10.88671875" style="2"/>
    <col min="19" max="19" width="11.5546875" style="2"/>
    <col min="20" max="20" width="26.5546875" style="2" customWidth="1"/>
    <col min="21" max="21" width="14.5546875" style="2" customWidth="1"/>
    <col min="22" max="26" width="11.5546875" style="2"/>
    <col min="27" max="30" width="11.5546875" style="41"/>
  </cols>
  <sheetData>
    <row r="1" spans="3:15" x14ac:dyDescent="0.3">
      <c r="C1" s="170" t="s">
        <v>28</v>
      </c>
      <c r="D1" s="171"/>
      <c r="E1" s="172"/>
    </row>
    <row r="2" spans="3:15" x14ac:dyDescent="0.3">
      <c r="C2" s="173"/>
      <c r="D2" s="174"/>
      <c r="E2" s="175"/>
    </row>
    <row r="3" spans="3:15" x14ac:dyDescent="0.3">
      <c r="C3" s="77"/>
      <c r="D3" s="80" t="s">
        <v>34</v>
      </c>
      <c r="E3" s="78" t="s">
        <v>35</v>
      </c>
    </row>
    <row r="4" spans="3:15" x14ac:dyDescent="0.3">
      <c r="C4" s="12" t="s">
        <v>47</v>
      </c>
      <c r="D4" s="79">
        <v>1</v>
      </c>
      <c r="E4" s="82" t="s">
        <v>16</v>
      </c>
    </row>
    <row r="5" spans="3:15" x14ac:dyDescent="0.3">
      <c r="C5" s="1" t="s">
        <v>48</v>
      </c>
      <c r="D5" s="81">
        <v>160000</v>
      </c>
      <c r="E5" s="3" t="s">
        <v>14</v>
      </c>
    </row>
    <row r="6" spans="3:15" x14ac:dyDescent="0.3">
      <c r="C6" s="8" t="s">
        <v>49</v>
      </c>
      <c r="D6" s="113">
        <v>7</v>
      </c>
      <c r="E6" s="4" t="s">
        <v>50</v>
      </c>
    </row>
    <row r="7" spans="3:15" x14ac:dyDescent="0.3">
      <c r="E7" s="29"/>
    </row>
    <row r="8" spans="3:15" ht="29.4" customHeight="1" x14ac:dyDescent="0.3">
      <c r="G8" s="142" t="s">
        <v>67</v>
      </c>
      <c r="H8" s="142"/>
      <c r="I8" s="52"/>
      <c r="J8" s="142" t="s">
        <v>68</v>
      </c>
      <c r="K8" s="142"/>
      <c r="L8" s="52"/>
    </row>
    <row r="10" spans="3:15" x14ac:dyDescent="0.3">
      <c r="C10" s="176" t="s">
        <v>40</v>
      </c>
      <c r="D10" s="177"/>
      <c r="E10" s="178"/>
      <c r="G10" s="182" t="s">
        <v>30</v>
      </c>
      <c r="H10" s="182" t="s">
        <v>59</v>
      </c>
      <c r="J10" s="182" t="s">
        <v>30</v>
      </c>
      <c r="K10" s="182" t="s">
        <v>59</v>
      </c>
    </row>
    <row r="11" spans="3:15" x14ac:dyDescent="0.3">
      <c r="C11" s="179"/>
      <c r="D11" s="180"/>
      <c r="E11" s="181"/>
      <c r="G11" s="183"/>
      <c r="H11" s="183"/>
      <c r="J11" s="183"/>
      <c r="K11" s="183"/>
    </row>
    <row r="12" spans="3:15" x14ac:dyDescent="0.3">
      <c r="C12" s="21" t="s">
        <v>1</v>
      </c>
      <c r="D12" s="22" t="s">
        <v>34</v>
      </c>
      <c r="E12" s="23" t="s">
        <v>35</v>
      </c>
      <c r="G12" s="42"/>
      <c r="H12" s="43"/>
      <c r="J12" s="42"/>
      <c r="K12" s="43"/>
    </row>
    <row r="13" spans="3:15" x14ac:dyDescent="0.3">
      <c r="C13" s="1" t="s">
        <v>29</v>
      </c>
      <c r="D13">
        <v>1</v>
      </c>
      <c r="E13" s="7" t="s">
        <v>35</v>
      </c>
      <c r="G13" s="43"/>
      <c r="H13" s="43"/>
      <c r="J13" s="43"/>
      <c r="K13" s="43"/>
    </row>
    <row r="14" spans="3:15" x14ac:dyDescent="0.3">
      <c r="C14" s="1"/>
      <c r="E14" s="7"/>
      <c r="G14" s="43"/>
      <c r="H14" s="43"/>
      <c r="J14" s="43"/>
      <c r="K14" s="43"/>
    </row>
    <row r="15" spans="3:15" x14ac:dyDescent="0.3">
      <c r="C15" s="21" t="s">
        <v>43</v>
      </c>
      <c r="D15" s="22" t="s">
        <v>34</v>
      </c>
      <c r="E15" s="23" t="s">
        <v>35</v>
      </c>
      <c r="G15" s="43"/>
      <c r="H15" s="43"/>
      <c r="J15" s="43"/>
      <c r="K15" s="43"/>
    </row>
    <row r="16" spans="3:15" x14ac:dyDescent="0.3">
      <c r="C16" s="1" t="s">
        <v>51</v>
      </c>
      <c r="D16" s="2">
        <v>528</v>
      </c>
      <c r="E16" s="3" t="s">
        <v>0</v>
      </c>
      <c r="G16" s="43"/>
      <c r="H16" s="43"/>
      <c r="J16" s="76"/>
      <c r="K16" s="76"/>
      <c r="N16" s="162" t="s">
        <v>85</v>
      </c>
      <c r="O16" s="163"/>
    </row>
    <row r="17" spans="3:30" x14ac:dyDescent="0.3">
      <c r="C17" s="1" t="s">
        <v>7</v>
      </c>
      <c r="D17" s="2">
        <v>27</v>
      </c>
      <c r="E17" s="3" t="s">
        <v>0</v>
      </c>
      <c r="G17" s="43"/>
      <c r="H17" s="43"/>
      <c r="J17" s="76"/>
      <c r="K17" s="76"/>
      <c r="N17" s="164"/>
      <c r="O17" s="165"/>
    </row>
    <row r="18" spans="3:30" x14ac:dyDescent="0.3">
      <c r="C18" s="1" t="s">
        <v>52</v>
      </c>
      <c r="D18" s="2">
        <v>100</v>
      </c>
      <c r="E18" s="3" t="s">
        <v>0</v>
      </c>
      <c r="G18" s="43"/>
      <c r="H18" s="43"/>
      <c r="J18" s="76"/>
      <c r="K18" s="76"/>
    </row>
    <row r="19" spans="3:30" x14ac:dyDescent="0.3">
      <c r="C19" s="1" t="s">
        <v>53</v>
      </c>
      <c r="D19" s="2">
        <v>4.5</v>
      </c>
      <c r="E19" s="3" t="s">
        <v>0</v>
      </c>
      <c r="G19" s="43"/>
      <c r="H19" s="43"/>
      <c r="J19" s="76"/>
      <c r="K19" s="76"/>
      <c r="N19" s="51"/>
      <c r="O19" s="163" t="s">
        <v>26</v>
      </c>
      <c r="P19" s="163" t="s">
        <v>9</v>
      </c>
      <c r="Q19" s="163" t="s">
        <v>27</v>
      </c>
      <c r="R19" s="163" t="s">
        <v>9</v>
      </c>
    </row>
    <row r="20" spans="3:30" x14ac:dyDescent="0.3">
      <c r="C20" s="1" t="s">
        <v>10</v>
      </c>
      <c r="D20" s="2">
        <v>16</v>
      </c>
      <c r="E20" s="3" t="s">
        <v>0</v>
      </c>
      <c r="G20" s="43"/>
      <c r="H20" s="43"/>
      <c r="J20" s="76"/>
      <c r="K20" s="76"/>
      <c r="N20" s="53"/>
      <c r="O20" s="165"/>
      <c r="P20" s="165"/>
      <c r="Q20" s="165"/>
      <c r="R20" s="165"/>
    </row>
    <row r="21" spans="3:30" x14ac:dyDescent="0.3">
      <c r="C21" s="1" t="s">
        <v>11</v>
      </c>
      <c r="D21" s="2">
        <v>9</v>
      </c>
      <c r="E21" s="3" t="s">
        <v>0</v>
      </c>
      <c r="G21" s="43"/>
      <c r="H21" s="43"/>
      <c r="J21" s="76"/>
      <c r="K21" s="76"/>
      <c r="N21" s="166" t="str">
        <f>C10</f>
        <v>PEM-Electrolyser Manufacture</v>
      </c>
      <c r="O21" s="153"/>
      <c r="P21" s="155"/>
      <c r="Q21" s="168"/>
      <c r="R21" s="157"/>
    </row>
    <row r="22" spans="3:30" x14ac:dyDescent="0.3">
      <c r="C22" s="1" t="s">
        <v>12</v>
      </c>
      <c r="D22" s="54">
        <f>0.075</f>
        <v>7.4999999999999997E-2</v>
      </c>
      <c r="E22" s="3" t="s">
        <v>0</v>
      </c>
      <c r="G22" s="43"/>
      <c r="H22" s="43"/>
      <c r="J22" s="76"/>
      <c r="K22" s="76"/>
      <c r="N22" s="167"/>
      <c r="O22" s="154"/>
      <c r="P22" s="156"/>
      <c r="Q22" s="169"/>
      <c r="R22" s="158"/>
    </row>
    <row r="23" spans="3:30" x14ac:dyDescent="0.3">
      <c r="C23" s="1" t="s">
        <v>13</v>
      </c>
      <c r="D23" s="54">
        <f>0.746</f>
        <v>0.746</v>
      </c>
      <c r="E23" s="3" t="s">
        <v>0</v>
      </c>
      <c r="G23" s="43"/>
      <c r="H23" s="43"/>
      <c r="J23" s="76"/>
      <c r="K23" s="76"/>
      <c r="N23" s="151" t="str">
        <f>C45</f>
        <v>Hydrogen Production</v>
      </c>
      <c r="O23" s="153"/>
      <c r="P23" s="155"/>
      <c r="Q23" s="153"/>
      <c r="R23" s="157"/>
    </row>
    <row r="24" spans="3:30" x14ac:dyDescent="0.3">
      <c r="C24" s="21" t="s">
        <v>32</v>
      </c>
      <c r="D24" s="22" t="s">
        <v>34</v>
      </c>
      <c r="E24" s="23" t="s">
        <v>35</v>
      </c>
      <c r="G24" s="43"/>
      <c r="H24" s="43"/>
      <c r="J24" s="76"/>
      <c r="K24" s="76"/>
      <c r="N24" s="152"/>
      <c r="O24" s="154"/>
      <c r="P24" s="156"/>
      <c r="Q24" s="154"/>
      <c r="R24" s="158"/>
    </row>
    <row r="25" spans="3:30" x14ac:dyDescent="0.3">
      <c r="C25" s="1" t="s">
        <v>62</v>
      </c>
      <c r="D25">
        <v>372</v>
      </c>
      <c r="E25" s="3" t="s">
        <v>6</v>
      </c>
      <c r="G25" s="43"/>
      <c r="H25" s="45"/>
      <c r="J25" s="76"/>
      <c r="K25" s="76"/>
      <c r="N25" s="159" t="s">
        <v>25</v>
      </c>
      <c r="O25" s="159"/>
      <c r="P25" s="160"/>
      <c r="Q25" s="161"/>
      <c r="R25" s="160"/>
      <c r="T25" s="52"/>
      <c r="U25" s="142"/>
      <c r="V25" s="142"/>
    </row>
    <row r="26" spans="3:30" x14ac:dyDescent="0.3">
      <c r="C26" s="8" t="s">
        <v>37</v>
      </c>
      <c r="D26" s="9" t="s">
        <v>2</v>
      </c>
      <c r="E26" s="4"/>
      <c r="G26" s="43"/>
      <c r="H26" s="43"/>
      <c r="J26" s="43"/>
      <c r="K26" s="43"/>
      <c r="N26" s="159"/>
      <c r="O26" s="159"/>
      <c r="P26" s="160"/>
      <c r="Q26" s="161"/>
      <c r="R26" s="160"/>
      <c r="T26" s="52"/>
      <c r="U26" s="142"/>
      <c r="V26" s="142"/>
    </row>
    <row r="27" spans="3:30" x14ac:dyDescent="0.3">
      <c r="C27" s="21" t="s">
        <v>33</v>
      </c>
      <c r="D27" s="22" t="s">
        <v>34</v>
      </c>
      <c r="E27" s="23" t="s">
        <v>35</v>
      </c>
      <c r="G27" s="43"/>
      <c r="H27" s="43"/>
      <c r="J27" s="43"/>
      <c r="K27" s="43"/>
      <c r="N27" s="2"/>
      <c r="O27" s="52"/>
      <c r="P27" s="86"/>
      <c r="T27" s="83"/>
      <c r="U27" s="83"/>
      <c r="V27" s="84"/>
    </row>
    <row r="28" spans="3:30" x14ac:dyDescent="0.3">
      <c r="C28" s="1" t="s">
        <v>3</v>
      </c>
      <c r="D28" t="s">
        <v>2</v>
      </c>
      <c r="E28" s="7"/>
      <c r="G28" s="43"/>
      <c r="H28" s="43"/>
      <c r="J28" s="43"/>
      <c r="K28" s="43"/>
      <c r="N28" s="2"/>
      <c r="V28" s="41"/>
      <c r="W28" s="41"/>
      <c r="X28" s="41"/>
      <c r="Y28" s="41"/>
      <c r="Z28"/>
      <c r="AA28"/>
      <c r="AB28"/>
      <c r="AC28"/>
      <c r="AD28"/>
    </row>
    <row r="29" spans="3:30" x14ac:dyDescent="0.3">
      <c r="C29" s="1" t="s">
        <v>4</v>
      </c>
      <c r="D29" t="s">
        <v>2</v>
      </c>
      <c r="E29" s="7"/>
      <c r="G29" s="43"/>
      <c r="H29" s="43"/>
      <c r="J29" s="43"/>
      <c r="K29" s="43"/>
      <c r="N29" s="2"/>
      <c r="V29" s="41"/>
      <c r="W29" s="41"/>
      <c r="X29" s="41"/>
      <c r="Y29" s="41"/>
      <c r="Z29"/>
      <c r="AA29"/>
      <c r="AB29"/>
      <c r="AC29"/>
      <c r="AD29"/>
    </row>
    <row r="30" spans="3:30" x14ac:dyDescent="0.3">
      <c r="C30" s="1" t="s">
        <v>5</v>
      </c>
      <c r="D30" t="s">
        <v>2</v>
      </c>
      <c r="E30" s="7"/>
      <c r="G30" s="43"/>
      <c r="H30" s="43"/>
      <c r="J30" s="43"/>
      <c r="K30" s="43"/>
      <c r="N30" s="2"/>
      <c r="V30" s="41"/>
      <c r="W30" s="41"/>
      <c r="X30" s="41"/>
      <c r="Y30" s="41"/>
      <c r="Z30"/>
      <c r="AA30"/>
      <c r="AB30"/>
      <c r="AC30"/>
      <c r="AD30"/>
    </row>
    <row r="31" spans="3:30" ht="17.399999999999999" customHeight="1" x14ac:dyDescent="0.3">
      <c r="C31" s="11" t="s">
        <v>36</v>
      </c>
      <c r="D31" s="5" t="s">
        <v>34</v>
      </c>
      <c r="E31" s="6" t="s">
        <v>35</v>
      </c>
      <c r="G31" s="43"/>
      <c r="H31" s="43"/>
      <c r="J31" s="43"/>
      <c r="K31" s="43"/>
      <c r="N31" s="2"/>
      <c r="S31" s="41"/>
      <c r="T31" s="41"/>
      <c r="U31" s="41"/>
      <c r="V31" s="41"/>
      <c r="W31"/>
      <c r="X31"/>
      <c r="Y31"/>
      <c r="Z31"/>
      <c r="AA31"/>
      <c r="AB31"/>
      <c r="AC31"/>
      <c r="AD31"/>
    </row>
    <row r="32" spans="3:30" x14ac:dyDescent="0.3">
      <c r="C32" s="1"/>
      <c r="E32" s="7"/>
      <c r="G32" s="43"/>
      <c r="H32" s="43"/>
      <c r="J32" s="43"/>
      <c r="K32" s="43"/>
      <c r="N32" s="2"/>
      <c r="R32" s="41"/>
      <c r="S32" s="41"/>
      <c r="T32" s="41"/>
      <c r="U32" s="41"/>
      <c r="V32" s="41"/>
      <c r="W32"/>
      <c r="X32"/>
      <c r="Y32"/>
      <c r="Z32"/>
      <c r="AA32"/>
      <c r="AB32"/>
      <c r="AC32"/>
      <c r="AD32"/>
    </row>
    <row r="33" spans="3:30" x14ac:dyDescent="0.3">
      <c r="C33" s="1"/>
      <c r="E33" s="7"/>
      <c r="G33" s="43"/>
      <c r="H33" s="43"/>
      <c r="J33" s="43"/>
      <c r="K33" s="43"/>
      <c r="N33" s="2"/>
      <c r="R33" s="41"/>
      <c r="S33" s="41"/>
      <c r="T33" s="41"/>
      <c r="U33" s="41"/>
      <c r="V33" s="41"/>
      <c r="W33"/>
      <c r="X33"/>
      <c r="Y33"/>
      <c r="Z33"/>
      <c r="AA33"/>
      <c r="AB33"/>
      <c r="AC33"/>
      <c r="AD33"/>
    </row>
    <row r="34" spans="3:30" x14ac:dyDescent="0.3">
      <c r="C34" s="8"/>
      <c r="D34" s="9"/>
      <c r="E34" s="10"/>
      <c r="G34" s="43"/>
      <c r="H34" s="43"/>
      <c r="J34" s="43"/>
      <c r="K34" s="43"/>
      <c r="N34" s="2"/>
      <c r="R34" s="41"/>
      <c r="S34" s="41"/>
      <c r="T34" s="41"/>
      <c r="U34" s="41"/>
      <c r="V34"/>
      <c r="W34"/>
      <c r="X34"/>
      <c r="Y34"/>
      <c r="Z34"/>
      <c r="AA34"/>
      <c r="AB34"/>
      <c r="AC34"/>
      <c r="AD34"/>
    </row>
    <row r="35" spans="3:30" x14ac:dyDescent="0.3">
      <c r="C35" s="21" t="s">
        <v>45</v>
      </c>
      <c r="D35" s="22" t="s">
        <v>34</v>
      </c>
      <c r="E35" s="23" t="s">
        <v>35</v>
      </c>
      <c r="G35" s="43"/>
      <c r="H35" s="43"/>
      <c r="J35" s="43"/>
      <c r="K35" s="43"/>
      <c r="N35" s="2"/>
      <c r="R35" s="41"/>
      <c r="S35" s="41"/>
      <c r="T35" s="41"/>
      <c r="U35" s="41"/>
      <c r="V35"/>
      <c r="W35"/>
      <c r="X35"/>
      <c r="Y35"/>
      <c r="Z35"/>
      <c r="AA35"/>
      <c r="AB35"/>
      <c r="AC35"/>
      <c r="AD35"/>
    </row>
    <row r="36" spans="3:30" x14ac:dyDescent="0.3">
      <c r="C36" s="1"/>
      <c r="E36" s="7"/>
      <c r="G36" s="43"/>
      <c r="H36" s="43"/>
      <c r="J36" s="43"/>
      <c r="K36" s="43"/>
      <c r="N36" s="2"/>
      <c r="O36" s="52"/>
      <c r="P36" s="52"/>
      <c r="S36" s="41"/>
      <c r="T36" s="41"/>
      <c r="U36" s="41"/>
      <c r="V36"/>
      <c r="W36"/>
      <c r="X36"/>
      <c r="Y36"/>
      <c r="Z36"/>
      <c r="AA36"/>
      <c r="AB36"/>
      <c r="AC36"/>
      <c r="AD36"/>
    </row>
    <row r="37" spans="3:30" x14ac:dyDescent="0.3">
      <c r="C37" s="1"/>
      <c r="E37" s="7"/>
      <c r="G37" s="43"/>
      <c r="H37" s="43"/>
      <c r="J37" s="43"/>
      <c r="K37" s="43"/>
      <c r="N37" s="2"/>
      <c r="S37" s="41"/>
      <c r="T37" s="41"/>
      <c r="U37" s="41"/>
      <c r="V37"/>
      <c r="W37"/>
      <c r="X37"/>
      <c r="Y37"/>
      <c r="Z37"/>
      <c r="AA37"/>
      <c r="AB37"/>
      <c r="AC37"/>
      <c r="AD37"/>
    </row>
    <row r="38" spans="3:30" x14ac:dyDescent="0.3">
      <c r="C38" s="8"/>
      <c r="D38" s="9"/>
      <c r="E38" s="10"/>
      <c r="G38" s="43"/>
      <c r="H38" s="43"/>
      <c r="J38" s="43"/>
      <c r="K38" s="43"/>
      <c r="N38" s="2"/>
      <c r="U38" s="41"/>
      <c r="V38" s="41"/>
      <c r="W38" s="41"/>
      <c r="X38" s="41"/>
      <c r="Y38"/>
      <c r="Z38"/>
      <c r="AA38"/>
      <c r="AB38"/>
      <c r="AC38"/>
      <c r="AD38"/>
    </row>
    <row r="39" spans="3:30" x14ac:dyDescent="0.3">
      <c r="C39" s="21" t="s">
        <v>44</v>
      </c>
      <c r="D39" s="22" t="s">
        <v>34</v>
      </c>
      <c r="E39" s="23" t="s">
        <v>35</v>
      </c>
      <c r="G39" s="43"/>
      <c r="H39" s="43"/>
      <c r="J39" s="43"/>
      <c r="K39" s="43"/>
      <c r="N39" s="2"/>
      <c r="U39" s="41"/>
      <c r="V39" s="41"/>
      <c r="W39" s="41"/>
      <c r="X39" s="41"/>
      <c r="Y39"/>
      <c r="Z39"/>
      <c r="AA39"/>
      <c r="AB39"/>
      <c r="AC39"/>
      <c r="AD39"/>
    </row>
    <row r="40" spans="3:30" ht="16.350000000000001" customHeight="1" x14ac:dyDescent="0.3">
      <c r="C40" s="1"/>
      <c r="E40" s="7"/>
      <c r="G40" s="43"/>
      <c r="H40" s="43"/>
      <c r="J40" s="43"/>
      <c r="K40" s="43"/>
      <c r="N40" s="2"/>
      <c r="U40" s="41"/>
      <c r="V40" s="41"/>
      <c r="W40" s="41"/>
      <c r="X40" s="41"/>
      <c r="Y40"/>
      <c r="Z40"/>
      <c r="AA40"/>
      <c r="AB40"/>
      <c r="AC40"/>
      <c r="AD40"/>
    </row>
    <row r="41" spans="3:30" x14ac:dyDescent="0.3">
      <c r="C41" s="1"/>
      <c r="E41" s="7"/>
      <c r="G41" s="43"/>
      <c r="H41" s="43"/>
      <c r="J41" s="43"/>
      <c r="K41" s="43"/>
      <c r="N41" s="2"/>
      <c r="V41" s="41"/>
      <c r="W41" s="41"/>
      <c r="X41" s="41"/>
      <c r="Y41" s="41"/>
      <c r="Z41"/>
      <c r="AA41"/>
      <c r="AB41"/>
      <c r="AC41"/>
      <c r="AD41"/>
    </row>
    <row r="42" spans="3:30" x14ac:dyDescent="0.3">
      <c r="C42" s="8"/>
      <c r="D42" s="9"/>
      <c r="E42" s="10"/>
      <c r="G42" s="43"/>
      <c r="H42" s="43"/>
      <c r="J42" s="43"/>
      <c r="K42" s="43"/>
      <c r="N42" s="2"/>
      <c r="V42" s="41"/>
      <c r="W42" s="41"/>
      <c r="X42" s="41"/>
      <c r="Y42" s="41"/>
      <c r="Z42"/>
      <c r="AA42"/>
      <c r="AB42"/>
      <c r="AC42"/>
      <c r="AD42"/>
    </row>
    <row r="43" spans="3:30" x14ac:dyDescent="0.3">
      <c r="F43" s="21" t="s">
        <v>25</v>
      </c>
      <c r="G43" s="66">
        <f>SUM(G16:G25)</f>
        <v>0</v>
      </c>
      <c r="H43" s="66">
        <f>SUM(H16:H25)</f>
        <v>0</v>
      </c>
      <c r="J43" s="66">
        <f>SUM(J16:J25)</f>
        <v>0</v>
      </c>
      <c r="K43" s="49">
        <f>SUM(K16:K25)</f>
        <v>0</v>
      </c>
      <c r="N43" s="2"/>
      <c r="V43" s="41"/>
      <c r="W43" s="41"/>
      <c r="X43" s="41"/>
      <c r="Y43" s="41"/>
      <c r="Z43"/>
      <c r="AA43"/>
      <c r="AB43"/>
      <c r="AC43"/>
      <c r="AD43"/>
    </row>
    <row r="44" spans="3:30" x14ac:dyDescent="0.3">
      <c r="N44" s="2"/>
      <c r="V44" s="41"/>
      <c r="W44" s="41"/>
      <c r="X44" s="41"/>
      <c r="Y44" s="41"/>
      <c r="Z44"/>
      <c r="AA44"/>
      <c r="AB44"/>
      <c r="AC44"/>
      <c r="AD44"/>
    </row>
    <row r="45" spans="3:30" x14ac:dyDescent="0.3">
      <c r="C45" s="143" t="s">
        <v>42</v>
      </c>
      <c r="D45" s="144"/>
      <c r="E45" s="145"/>
      <c r="G45" s="149" t="s">
        <v>30</v>
      </c>
      <c r="H45" s="149" t="s">
        <v>59</v>
      </c>
      <c r="J45" s="149" t="s">
        <v>30</v>
      </c>
      <c r="K45" s="149" t="s">
        <v>59</v>
      </c>
      <c r="V45" s="41"/>
      <c r="W45" s="41"/>
      <c r="X45" s="41"/>
      <c r="Y45" s="41"/>
      <c r="Z45"/>
      <c r="AA45"/>
      <c r="AB45"/>
      <c r="AC45"/>
      <c r="AD45"/>
    </row>
    <row r="46" spans="3:30" x14ac:dyDescent="0.3">
      <c r="C46" s="146"/>
      <c r="D46" s="147"/>
      <c r="E46" s="148"/>
      <c r="G46" s="150"/>
      <c r="H46" s="150"/>
      <c r="J46" s="150"/>
      <c r="K46" s="150"/>
      <c r="V46" s="41"/>
      <c r="W46" s="41"/>
      <c r="X46" s="41"/>
      <c r="Y46" s="41"/>
      <c r="Z46"/>
      <c r="AA46"/>
      <c r="AB46"/>
      <c r="AC46"/>
      <c r="AD46"/>
    </row>
    <row r="47" spans="3:30" x14ac:dyDescent="0.3">
      <c r="C47" s="21" t="s">
        <v>1</v>
      </c>
      <c r="D47" s="22" t="s">
        <v>34</v>
      </c>
      <c r="E47" s="23" t="s">
        <v>35</v>
      </c>
      <c r="G47" s="43"/>
      <c r="H47" s="43"/>
      <c r="J47" s="42"/>
      <c r="K47" s="43"/>
    </row>
    <row r="48" spans="3:30" x14ac:dyDescent="0.3">
      <c r="C48" s="1" t="s">
        <v>41</v>
      </c>
      <c r="D48">
        <v>1</v>
      </c>
      <c r="E48" s="7" t="s">
        <v>0</v>
      </c>
      <c r="G48" s="43"/>
      <c r="H48" s="43"/>
      <c r="J48" s="43"/>
      <c r="K48" s="43"/>
    </row>
    <row r="49" spans="3:11" x14ac:dyDescent="0.3">
      <c r="C49" s="1"/>
      <c r="E49" s="7"/>
      <c r="G49" s="43"/>
      <c r="H49" s="43"/>
      <c r="J49" s="43"/>
      <c r="K49" s="43"/>
    </row>
    <row r="50" spans="3:11" x14ac:dyDescent="0.3">
      <c r="C50" s="21" t="s">
        <v>43</v>
      </c>
      <c r="D50" s="22" t="s">
        <v>34</v>
      </c>
      <c r="E50" s="23" t="s">
        <v>35</v>
      </c>
      <c r="G50" s="43"/>
      <c r="H50" s="43"/>
      <c r="J50" s="43"/>
      <c r="K50" s="43"/>
    </row>
    <row r="51" spans="3:11" x14ac:dyDescent="0.3">
      <c r="C51" s="1" t="s">
        <v>66</v>
      </c>
      <c r="D51" s="2">
        <v>9</v>
      </c>
      <c r="E51" s="3" t="s">
        <v>0</v>
      </c>
      <c r="G51" s="76"/>
      <c r="H51" s="76"/>
      <c r="J51" s="43"/>
      <c r="K51" s="43"/>
    </row>
    <row r="52" spans="3:11" x14ac:dyDescent="0.3">
      <c r="C52" s="1" t="s">
        <v>23</v>
      </c>
      <c r="D52" s="54">
        <v>2E-3</v>
      </c>
      <c r="E52" s="3" t="s">
        <v>0</v>
      </c>
      <c r="G52" s="76"/>
      <c r="H52" s="76"/>
      <c r="J52" s="43"/>
      <c r="K52" s="43"/>
    </row>
    <row r="53" spans="3:11" x14ac:dyDescent="0.3">
      <c r="C53" s="21" t="s">
        <v>32</v>
      </c>
      <c r="D53" s="22" t="s">
        <v>34</v>
      </c>
      <c r="E53" s="23" t="s">
        <v>35</v>
      </c>
      <c r="G53" s="43"/>
      <c r="H53" s="43"/>
      <c r="J53" s="43"/>
      <c r="K53" s="43"/>
    </row>
    <row r="54" spans="3:11" x14ac:dyDescent="0.3">
      <c r="C54" s="1" t="s">
        <v>92</v>
      </c>
      <c r="D54" s="74">
        <v>50.5</v>
      </c>
      <c r="E54" s="3" t="s">
        <v>6</v>
      </c>
      <c r="G54" s="43"/>
      <c r="H54" s="43"/>
      <c r="J54" s="43"/>
      <c r="K54" s="43"/>
    </row>
    <row r="55" spans="3:11" x14ac:dyDescent="0.3">
      <c r="C55" s="8" t="s">
        <v>37</v>
      </c>
      <c r="D55" s="9" t="s">
        <v>2</v>
      </c>
      <c r="E55" s="4"/>
      <c r="G55" s="43"/>
      <c r="H55" s="43"/>
      <c r="J55" s="43"/>
      <c r="K55" s="43"/>
    </row>
    <row r="56" spans="3:11" x14ac:dyDescent="0.3">
      <c r="C56" s="21" t="s">
        <v>33</v>
      </c>
      <c r="D56" s="22" t="s">
        <v>34</v>
      </c>
      <c r="E56" s="23" t="s">
        <v>35</v>
      </c>
      <c r="G56" s="43"/>
      <c r="H56" s="43"/>
      <c r="J56" s="43"/>
      <c r="K56" s="43"/>
    </row>
    <row r="57" spans="3:11" x14ac:dyDescent="0.3">
      <c r="C57" s="1" t="s">
        <v>3</v>
      </c>
      <c r="D57" t="s">
        <v>2</v>
      </c>
      <c r="E57" s="7"/>
      <c r="G57" s="43"/>
      <c r="H57" s="43"/>
      <c r="J57" s="43"/>
      <c r="K57" s="43"/>
    </row>
    <row r="58" spans="3:11" x14ac:dyDescent="0.3">
      <c r="C58" s="1" t="s">
        <v>4</v>
      </c>
      <c r="D58" t="s">
        <v>2</v>
      </c>
      <c r="E58" s="7"/>
      <c r="G58" s="43"/>
      <c r="H58" s="43"/>
      <c r="J58" s="43"/>
      <c r="K58" s="43"/>
    </row>
    <row r="59" spans="3:11" x14ac:dyDescent="0.3">
      <c r="C59" s="1" t="s">
        <v>5</v>
      </c>
      <c r="D59" t="s">
        <v>2</v>
      </c>
      <c r="E59" s="7"/>
      <c r="G59" s="43"/>
      <c r="H59" s="43"/>
      <c r="J59" s="43"/>
      <c r="K59" s="43"/>
    </row>
    <row r="60" spans="3:11" x14ac:dyDescent="0.3">
      <c r="C60" s="21" t="s">
        <v>36</v>
      </c>
      <c r="D60" s="22" t="s">
        <v>34</v>
      </c>
      <c r="E60" s="23" t="s">
        <v>35</v>
      </c>
      <c r="G60" s="43"/>
      <c r="H60" s="43"/>
      <c r="J60" s="43"/>
      <c r="K60" s="43"/>
    </row>
    <row r="61" spans="3:11" x14ac:dyDescent="0.3">
      <c r="C61" s="1"/>
      <c r="E61" s="7"/>
      <c r="G61" s="43"/>
      <c r="H61" s="43"/>
      <c r="J61" s="43"/>
      <c r="K61" s="43"/>
    </row>
    <row r="62" spans="3:11" x14ac:dyDescent="0.3">
      <c r="C62" s="1"/>
      <c r="E62" s="7"/>
      <c r="G62" s="43"/>
      <c r="H62" s="43"/>
      <c r="J62" s="43"/>
      <c r="K62" s="43"/>
    </row>
    <row r="63" spans="3:11" x14ac:dyDescent="0.3">
      <c r="C63" s="8"/>
      <c r="D63" s="9"/>
      <c r="E63" s="10"/>
      <c r="G63" s="43"/>
      <c r="H63" s="43"/>
      <c r="J63" s="43"/>
      <c r="K63" s="43"/>
    </row>
    <row r="64" spans="3:11" x14ac:dyDescent="0.3">
      <c r="C64" s="21" t="s">
        <v>45</v>
      </c>
      <c r="D64" s="22" t="s">
        <v>34</v>
      </c>
      <c r="E64" s="23" t="s">
        <v>35</v>
      </c>
      <c r="G64" s="43"/>
      <c r="H64" s="43"/>
      <c r="J64" s="43"/>
      <c r="K64" s="43"/>
    </row>
    <row r="65" spans="3:30" x14ac:dyDescent="0.3">
      <c r="C65" s="1"/>
      <c r="E65" s="7"/>
      <c r="G65" s="43"/>
      <c r="H65" s="43"/>
      <c r="J65" s="43"/>
      <c r="K65" s="43"/>
    </row>
    <row r="66" spans="3:30" x14ac:dyDescent="0.3">
      <c r="C66" s="1"/>
      <c r="E66" s="7"/>
      <c r="G66" s="43"/>
      <c r="H66" s="43"/>
      <c r="J66" s="43"/>
      <c r="K66" s="43"/>
    </row>
    <row r="67" spans="3:30" x14ac:dyDescent="0.3">
      <c r="C67" s="8"/>
      <c r="D67" s="9"/>
      <c r="E67" s="10"/>
      <c r="G67" s="43"/>
      <c r="H67" s="43"/>
      <c r="J67" s="43"/>
      <c r="K67" s="43"/>
    </row>
    <row r="68" spans="3:30" x14ac:dyDescent="0.3">
      <c r="C68" s="21" t="s">
        <v>44</v>
      </c>
      <c r="D68" s="22" t="s">
        <v>34</v>
      </c>
      <c r="E68" s="23" t="s">
        <v>35</v>
      </c>
      <c r="G68" s="43"/>
      <c r="H68" s="43"/>
      <c r="J68" s="43"/>
      <c r="K68" s="43"/>
    </row>
    <row r="69" spans="3:30" x14ac:dyDescent="0.3">
      <c r="C69" s="1"/>
      <c r="E69" s="7"/>
      <c r="G69" s="43"/>
      <c r="H69" s="43"/>
      <c r="J69" s="43"/>
      <c r="K69" s="43"/>
    </row>
    <row r="70" spans="3:30" x14ac:dyDescent="0.3">
      <c r="C70" s="1"/>
      <c r="E70" s="7"/>
      <c r="G70" s="43"/>
      <c r="H70" s="43"/>
      <c r="J70" s="43"/>
      <c r="K70" s="43"/>
    </row>
    <row r="71" spans="3:30" x14ac:dyDescent="0.3">
      <c r="C71" s="8"/>
      <c r="D71" s="9"/>
      <c r="E71" s="10"/>
      <c r="G71" s="43"/>
      <c r="H71" s="43"/>
      <c r="J71" s="44"/>
      <c r="K71" s="43"/>
    </row>
    <row r="72" spans="3:30" x14ac:dyDescent="0.3">
      <c r="F72" s="21" t="s">
        <v>25</v>
      </c>
      <c r="G72" s="66">
        <f>SUM(G51:G54)</f>
        <v>0</v>
      </c>
      <c r="H72" s="66">
        <f>SUM(H51:H54)</f>
        <v>0</v>
      </c>
      <c r="J72" s="66">
        <f>SUM(J51:J54)</f>
        <v>0</v>
      </c>
      <c r="K72" s="49">
        <f>SUM(K51:K54)</f>
        <v>0</v>
      </c>
    </row>
    <row r="73" spans="3:30" x14ac:dyDescent="0.3">
      <c r="Z73" s="41"/>
      <c r="AD73"/>
    </row>
    <row r="74" spans="3:30" x14ac:dyDescent="0.3">
      <c r="C74" s="133" t="s">
        <v>46</v>
      </c>
      <c r="D74" s="134"/>
      <c r="E74" s="135"/>
      <c r="G74" s="139" t="s">
        <v>30</v>
      </c>
      <c r="H74" s="139" t="s">
        <v>59</v>
      </c>
      <c r="K74" s="141"/>
      <c r="Z74" s="41"/>
      <c r="AD74"/>
    </row>
    <row r="75" spans="3:30" x14ac:dyDescent="0.3">
      <c r="C75" s="136"/>
      <c r="D75" s="137"/>
      <c r="E75" s="138"/>
      <c r="G75" s="140"/>
      <c r="H75" s="140"/>
      <c r="K75" s="141"/>
      <c r="Z75" s="41"/>
      <c r="AD75"/>
    </row>
    <row r="76" spans="3:30" x14ac:dyDescent="0.3">
      <c r="C76" s="21" t="s">
        <v>1</v>
      </c>
      <c r="D76" s="22" t="s">
        <v>34</v>
      </c>
      <c r="E76" s="23" t="s">
        <v>35</v>
      </c>
      <c r="G76" s="96"/>
      <c r="H76" s="96"/>
      <c r="Z76" s="41"/>
      <c r="AD76"/>
    </row>
    <row r="77" spans="3:30" x14ac:dyDescent="0.3">
      <c r="C77" s="32" t="s">
        <v>54</v>
      </c>
      <c r="D77" s="131">
        <f>SUM(D80:D87)</f>
        <v>1</v>
      </c>
      <c r="E77" s="13" t="s">
        <v>6</v>
      </c>
      <c r="G77" s="43"/>
      <c r="H77" s="43"/>
      <c r="Z77" s="41"/>
      <c r="AD77"/>
    </row>
    <row r="78" spans="3:30" x14ac:dyDescent="0.3">
      <c r="C78" s="33"/>
      <c r="D78" s="19"/>
      <c r="E78" s="4"/>
      <c r="G78" s="43"/>
      <c r="H78" s="43"/>
      <c r="Z78" s="41"/>
      <c r="AD78"/>
    </row>
    <row r="79" spans="3:30" x14ac:dyDescent="0.3">
      <c r="C79" s="129" t="s">
        <v>32</v>
      </c>
      <c r="D79" s="128" t="s">
        <v>34</v>
      </c>
      <c r="E79" s="78" t="s">
        <v>35</v>
      </c>
      <c r="G79" s="43"/>
      <c r="H79" s="43"/>
      <c r="K79" s="68"/>
      <c r="Z79" s="41"/>
      <c r="AD79"/>
    </row>
    <row r="80" spans="3:30" x14ac:dyDescent="0.3">
      <c r="C80" s="32" t="s">
        <v>69</v>
      </c>
      <c r="D80" s="75">
        <v>1.6E-2</v>
      </c>
      <c r="E80" s="13" t="s">
        <v>6</v>
      </c>
      <c r="G80" s="48"/>
      <c r="H80" s="48"/>
      <c r="K80" s="68"/>
      <c r="Z80" s="41"/>
      <c r="AD80"/>
    </row>
    <row r="81" spans="3:30" x14ac:dyDescent="0.3">
      <c r="C81" s="34" t="s">
        <v>70</v>
      </c>
      <c r="D81" s="54">
        <v>0.18099999999999999</v>
      </c>
      <c r="E81" s="3" t="s">
        <v>6</v>
      </c>
      <c r="G81" s="48"/>
      <c r="H81" s="48"/>
      <c r="K81" s="68"/>
      <c r="Z81" s="41"/>
      <c r="AD81"/>
    </row>
    <row r="82" spans="3:30" x14ac:dyDescent="0.3">
      <c r="C82" s="34" t="s">
        <v>71</v>
      </c>
      <c r="D82" s="54">
        <v>8.4000000000000005E-2</v>
      </c>
      <c r="E82" s="3" t="s">
        <v>6</v>
      </c>
      <c r="G82" s="48"/>
      <c r="H82" s="48"/>
      <c r="K82" s="68"/>
      <c r="Z82" s="41"/>
      <c r="AD82"/>
    </row>
    <row r="83" spans="3:30" x14ac:dyDescent="0.3">
      <c r="C83" s="34" t="s">
        <v>72</v>
      </c>
      <c r="D83" s="54">
        <v>0.107</v>
      </c>
      <c r="E83" s="3" t="s">
        <v>6</v>
      </c>
      <c r="G83" s="48"/>
      <c r="H83" s="48"/>
      <c r="K83" s="68"/>
      <c r="Z83" s="41"/>
      <c r="AD83"/>
    </row>
    <row r="84" spans="3:30" x14ac:dyDescent="0.3">
      <c r="C84" s="34" t="s">
        <v>38</v>
      </c>
      <c r="D84" s="54">
        <v>0.32700000000000001</v>
      </c>
      <c r="E84" s="3" t="s">
        <v>6</v>
      </c>
      <c r="G84" s="48"/>
      <c r="H84" s="48"/>
      <c r="K84" s="68"/>
      <c r="Z84" s="41"/>
      <c r="AD84"/>
    </row>
    <row r="85" spans="3:30" x14ac:dyDescent="0.3">
      <c r="C85" s="34" t="s">
        <v>73</v>
      </c>
      <c r="D85" s="54">
        <v>4.5999999999999999E-2</v>
      </c>
      <c r="E85" s="3" t="s">
        <v>6</v>
      </c>
      <c r="G85" s="48"/>
      <c r="H85" s="48"/>
      <c r="K85" s="68"/>
      <c r="Z85" s="41"/>
      <c r="AD85"/>
    </row>
    <row r="86" spans="3:30" x14ac:dyDescent="0.3">
      <c r="C86" s="34" t="s">
        <v>74</v>
      </c>
      <c r="D86" s="54">
        <v>9.9000000000000005E-2</v>
      </c>
      <c r="E86" s="3" t="s">
        <v>6</v>
      </c>
      <c r="G86" s="48"/>
      <c r="H86" s="48"/>
      <c r="K86" s="68"/>
      <c r="N86" s="2"/>
      <c r="Z86" s="41"/>
      <c r="AD86"/>
    </row>
    <row r="87" spans="3:30" x14ac:dyDescent="0.3">
      <c r="C87" s="33" t="s">
        <v>39</v>
      </c>
      <c r="D87" s="130">
        <v>0.14000000000000001</v>
      </c>
      <c r="E87" s="4" t="s">
        <v>6</v>
      </c>
      <c r="G87" s="48"/>
      <c r="H87" s="48"/>
      <c r="K87" s="69"/>
    </row>
    <row r="88" spans="3:30" x14ac:dyDescent="0.3">
      <c r="G88" s="47">
        <f>SUM(G80:G87)</f>
        <v>0</v>
      </c>
      <c r="H88" s="67">
        <f>SUM(H80:H87)</f>
        <v>0</v>
      </c>
      <c r="X88" s="41"/>
      <c r="Y88" s="41"/>
      <c r="Z88" s="41"/>
      <c r="AB88"/>
      <c r="AC88"/>
      <c r="AD88"/>
    </row>
    <row r="90" spans="3:30" x14ac:dyDescent="0.3">
      <c r="H90" s="106"/>
      <c r="I90" s="52"/>
      <c r="J90" s="106"/>
      <c r="K90" s="106"/>
      <c r="L90" s="52"/>
    </row>
    <row r="91" spans="3:30" x14ac:dyDescent="0.3">
      <c r="H91" s="106"/>
      <c r="J91" s="106"/>
      <c r="K91" s="106"/>
    </row>
  </sheetData>
  <mergeCells count="39">
    <mergeCell ref="K74:K75"/>
    <mergeCell ref="Q21:Q22"/>
    <mergeCell ref="Q23:Q24"/>
    <mergeCell ref="N25:N26"/>
    <mergeCell ref="O25:O26"/>
    <mergeCell ref="P25:P26"/>
    <mergeCell ref="Q25:Q26"/>
    <mergeCell ref="N21:N22"/>
    <mergeCell ref="O21:O22"/>
    <mergeCell ref="P21:P22"/>
    <mergeCell ref="N23:N24"/>
    <mergeCell ref="O23:O24"/>
    <mergeCell ref="P23:P24"/>
    <mergeCell ref="U25:U26"/>
    <mergeCell ref="N16:O17"/>
    <mergeCell ref="V25:V26"/>
    <mergeCell ref="P19:P20"/>
    <mergeCell ref="Q19:Q20"/>
    <mergeCell ref="R19:R20"/>
    <mergeCell ref="R21:R22"/>
    <mergeCell ref="R23:R24"/>
    <mergeCell ref="R25:R26"/>
    <mergeCell ref="O19:O20"/>
    <mergeCell ref="C1:E2"/>
    <mergeCell ref="C74:E75"/>
    <mergeCell ref="G45:G46"/>
    <mergeCell ref="G74:G75"/>
    <mergeCell ref="J45:J46"/>
    <mergeCell ref="H10:H11"/>
    <mergeCell ref="H74:H75"/>
    <mergeCell ref="H45:H46"/>
    <mergeCell ref="C45:E46"/>
    <mergeCell ref="C10:E11"/>
    <mergeCell ref="J10:J11"/>
    <mergeCell ref="J8:K8"/>
    <mergeCell ref="K10:K11"/>
    <mergeCell ref="G8:H8"/>
    <mergeCell ref="G10:G11"/>
    <mergeCell ref="K45:K46"/>
  </mergeCells>
  <conditionalFormatting sqref="G16:H25">
    <cfRule type="dataBar" priority="4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{5F2BE5E1-E4E4-4A2D-B4A4-C07E456A3332}</x14:id>
        </ext>
      </extLst>
    </cfRule>
  </conditionalFormatting>
  <conditionalFormatting sqref="G51:H54">
    <cfRule type="dataBar" priority="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{35542F41-38A4-4ED6-9EEB-1B6DACC23155}</x14:id>
        </ext>
      </extLst>
    </cfRule>
  </conditionalFormatting>
  <conditionalFormatting sqref="G80:H87">
    <cfRule type="dataBar" priority="4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{709D04CC-DCF6-46F7-9401-123DA8D09B31}</x14:id>
        </ext>
      </extLst>
    </cfRule>
  </conditionalFormatting>
  <conditionalFormatting sqref="H16:H23">
    <cfRule type="dataBar" priority="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{F500335D-3C6A-4BB1-AD9E-87A63A8102D9}</x14:id>
        </ext>
      </extLst>
    </cfRule>
  </conditionalFormatting>
  <conditionalFormatting sqref="H16:H25">
    <cfRule type="dataBar" priority="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{11111096-DF20-421E-A958-C32D7C1F8D63}</x14:id>
        </ext>
      </extLst>
    </cfRule>
  </conditionalFormatting>
  <conditionalFormatting sqref="H25">
    <cfRule type="dataBar" priority="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{B31F849A-41EA-40BF-9480-4796B4293D73}</x14:id>
        </ext>
      </extLst>
    </cfRule>
  </conditionalFormatting>
  <conditionalFormatting sqref="H51:H55">
    <cfRule type="dataBar" priority="2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{FD29D46C-7BDA-4DA7-BA9D-9549E2AE8E03}</x14:id>
        </ext>
      </extLst>
    </cfRule>
  </conditionalFormatting>
  <conditionalFormatting sqref="H80:H8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{73519F51-C105-4C51-9DEB-387EBFF8E206}</x14:id>
        </ext>
      </extLst>
    </cfRule>
  </conditionalFormatting>
  <conditionalFormatting sqref="J16:K25">
    <cfRule type="dataBar" priority="4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{1248CBBE-B477-4D8D-8F72-3A2E5A46EC3F}</x14:id>
        </ext>
      </extLst>
    </cfRule>
  </conditionalFormatting>
  <conditionalFormatting sqref="J51:K54">
    <cfRule type="dataBar" priority="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{FEF3F246-BAAC-4F5E-963A-408AFB680193}</x14:id>
        </ext>
      </extLst>
    </cfRule>
  </conditionalFormatting>
  <conditionalFormatting sqref="K79:K86">
    <cfRule type="dataBar" priority="3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{1201FAB4-71C1-41F4-84C3-72FE5FB94E18}</x14:id>
        </ext>
      </extLst>
    </cfRule>
  </conditionalFormatting>
  <conditionalFormatting sqref="N53">
    <cfRule type="dataBar" priority="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{1CADF0CB-6093-4452-98D5-39F119967CF5}</x14:id>
        </ext>
      </extLst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2BE5E1-E4E4-4A2D-B4A4-C07E456A33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G16:H25</xm:sqref>
        </x14:conditionalFormatting>
        <x14:conditionalFormatting xmlns:xm="http://schemas.microsoft.com/office/excel/2006/main">
          <x14:cfRule type="dataBar" id="{35542F41-38A4-4ED6-9EEB-1B6DACC231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G51:H54</xm:sqref>
        </x14:conditionalFormatting>
        <x14:conditionalFormatting xmlns:xm="http://schemas.microsoft.com/office/excel/2006/main">
          <x14:cfRule type="dataBar" id="{709D04CC-DCF6-46F7-9401-123DA8D09B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G80:H87</xm:sqref>
        </x14:conditionalFormatting>
        <x14:conditionalFormatting xmlns:xm="http://schemas.microsoft.com/office/excel/2006/main">
          <x14:cfRule type="dataBar" id="{F500335D-3C6A-4BB1-AD9E-87A63A8102D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H16:H23</xm:sqref>
        </x14:conditionalFormatting>
        <x14:conditionalFormatting xmlns:xm="http://schemas.microsoft.com/office/excel/2006/main">
          <x14:cfRule type="dataBar" id="{11111096-DF20-421E-A958-C32D7C1F8D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H16:H25</xm:sqref>
        </x14:conditionalFormatting>
        <x14:conditionalFormatting xmlns:xm="http://schemas.microsoft.com/office/excel/2006/main">
          <x14:cfRule type="dataBar" id="{B31F849A-41EA-40BF-9480-4796B4293D7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H25</xm:sqref>
        </x14:conditionalFormatting>
        <x14:conditionalFormatting xmlns:xm="http://schemas.microsoft.com/office/excel/2006/main">
          <x14:cfRule type="dataBar" id="{FD29D46C-7BDA-4DA7-BA9D-9549E2AE8E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H51:H55</xm:sqref>
        </x14:conditionalFormatting>
        <x14:conditionalFormatting xmlns:xm="http://schemas.microsoft.com/office/excel/2006/main">
          <x14:cfRule type="dataBar" id="{73519F51-C105-4C51-9DEB-387EBFF8E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H80:H87</xm:sqref>
        </x14:conditionalFormatting>
        <x14:conditionalFormatting xmlns:xm="http://schemas.microsoft.com/office/excel/2006/main">
          <x14:cfRule type="dataBar" id="{1248CBBE-B477-4D8D-8F72-3A2E5A46EC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J16:K25</xm:sqref>
        </x14:conditionalFormatting>
        <x14:conditionalFormatting xmlns:xm="http://schemas.microsoft.com/office/excel/2006/main">
          <x14:cfRule type="dataBar" id="{FEF3F246-BAAC-4F5E-963A-408AFB6801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J51:K54</xm:sqref>
        </x14:conditionalFormatting>
        <x14:conditionalFormatting xmlns:xm="http://schemas.microsoft.com/office/excel/2006/main">
          <x14:cfRule type="dataBar" id="{1201FAB4-71C1-41F4-84C3-72FE5FB94E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K79:K86</xm:sqref>
        </x14:conditionalFormatting>
        <x14:conditionalFormatting xmlns:xm="http://schemas.microsoft.com/office/excel/2006/main">
          <x14:cfRule type="dataBar" id="{1CADF0CB-6093-4452-98D5-39F119967C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N53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AF113"/>
  <sheetViews>
    <sheetView zoomScale="110" zoomScaleNormal="110" workbookViewId="0">
      <selection activeCell="I105" sqref="I105"/>
    </sheetView>
  </sheetViews>
  <sheetFormatPr defaultColWidth="10.88671875" defaultRowHeight="14.4" x14ac:dyDescent="0.3"/>
  <cols>
    <col min="2" max="2" width="15.109375" customWidth="1"/>
    <col min="3" max="3" width="27.44140625" customWidth="1"/>
    <col min="4" max="4" width="11.109375" bestFit="1" customWidth="1"/>
    <col min="5" max="5" width="18.5546875" customWidth="1"/>
    <col min="7" max="8" width="26.5546875" style="2" customWidth="1"/>
    <col min="9" max="9" width="10.88671875" style="2"/>
    <col min="10" max="11" width="26.5546875" style="2" customWidth="1"/>
    <col min="12" max="12" width="10.88671875" style="2"/>
    <col min="13" max="13" width="25" style="2" customWidth="1"/>
    <col min="14" max="14" width="28.6640625" style="2" customWidth="1"/>
    <col min="15" max="15" width="13.6640625" style="2" customWidth="1"/>
    <col min="16" max="16" width="25" style="50" customWidth="1"/>
    <col min="17" max="21" width="10.88671875" style="2"/>
    <col min="22" max="22" width="26.5546875" style="2" customWidth="1"/>
    <col min="23" max="23" width="14.5546875" style="2" customWidth="1"/>
    <col min="24" max="28" width="10.88671875" style="2"/>
    <col min="29" max="32" width="10.88671875" style="41"/>
  </cols>
  <sheetData>
    <row r="1" spans="3:32" x14ac:dyDescent="0.3">
      <c r="C1" s="170" t="s">
        <v>28</v>
      </c>
      <c r="D1" s="171"/>
      <c r="E1" s="172"/>
    </row>
    <row r="2" spans="3:32" x14ac:dyDescent="0.3">
      <c r="C2" s="173"/>
      <c r="D2" s="174"/>
      <c r="E2" s="175"/>
    </row>
    <row r="3" spans="3:32" x14ac:dyDescent="0.3">
      <c r="C3" s="77"/>
      <c r="D3" s="80" t="s">
        <v>34</v>
      </c>
      <c r="E3" s="78" t="s">
        <v>35</v>
      </c>
    </row>
    <row r="4" spans="3:32" x14ac:dyDescent="0.3">
      <c r="C4" s="12" t="s">
        <v>47</v>
      </c>
      <c r="D4" s="79">
        <v>1</v>
      </c>
      <c r="E4" s="82" t="s">
        <v>16</v>
      </c>
    </row>
    <row r="5" spans="3:32" x14ac:dyDescent="0.3">
      <c r="C5" s="1" t="s">
        <v>48</v>
      </c>
      <c r="D5" s="81">
        <v>160000</v>
      </c>
      <c r="E5" s="3" t="s">
        <v>14</v>
      </c>
    </row>
    <row r="6" spans="3:32" x14ac:dyDescent="0.3">
      <c r="C6" s="8" t="s">
        <v>49</v>
      </c>
      <c r="D6" s="113">
        <v>7</v>
      </c>
      <c r="E6" s="4" t="s">
        <v>50</v>
      </c>
    </row>
    <row r="7" spans="3:32" x14ac:dyDescent="0.3">
      <c r="E7" s="29"/>
    </row>
    <row r="8" spans="3:32" ht="29.4" customHeight="1" x14ac:dyDescent="0.3">
      <c r="G8" s="142" t="s">
        <v>67</v>
      </c>
      <c r="H8" s="142"/>
      <c r="I8" s="52"/>
      <c r="J8" s="142" t="s">
        <v>68</v>
      </c>
      <c r="K8" s="142"/>
      <c r="L8" s="52"/>
      <c r="N8" s="50"/>
      <c r="P8" s="2"/>
      <c r="AA8" s="41"/>
      <c r="AB8" s="41"/>
      <c r="AE8"/>
      <c r="AF8"/>
    </row>
    <row r="9" spans="3:32" x14ac:dyDescent="0.3">
      <c r="N9" s="50"/>
      <c r="P9" s="2"/>
      <c r="AA9" s="41"/>
      <c r="AB9" s="41"/>
      <c r="AE9"/>
      <c r="AF9"/>
    </row>
    <row r="10" spans="3:32" x14ac:dyDescent="0.3">
      <c r="C10" s="176" t="s">
        <v>84</v>
      </c>
      <c r="D10" s="177"/>
      <c r="E10" s="178"/>
      <c r="G10" s="182" t="s">
        <v>30</v>
      </c>
      <c r="H10" s="182" t="s">
        <v>59</v>
      </c>
      <c r="J10" s="182" t="s">
        <v>30</v>
      </c>
      <c r="K10" s="182" t="s">
        <v>59</v>
      </c>
      <c r="N10" s="50"/>
      <c r="P10" s="2"/>
      <c r="AA10" s="41"/>
      <c r="AB10" s="41"/>
      <c r="AE10"/>
      <c r="AF10"/>
    </row>
    <row r="11" spans="3:32" x14ac:dyDescent="0.3">
      <c r="C11" s="179"/>
      <c r="D11" s="180"/>
      <c r="E11" s="181"/>
      <c r="G11" s="183"/>
      <c r="H11" s="183"/>
      <c r="J11" s="183"/>
      <c r="K11" s="183"/>
      <c r="N11" s="50"/>
      <c r="P11" s="2"/>
      <c r="AA11" s="41"/>
      <c r="AB11" s="41"/>
      <c r="AE11"/>
      <c r="AF11"/>
    </row>
    <row r="12" spans="3:32" x14ac:dyDescent="0.3">
      <c r="C12" s="21" t="s">
        <v>1</v>
      </c>
      <c r="D12" s="22" t="s">
        <v>34</v>
      </c>
      <c r="E12" s="23" t="s">
        <v>35</v>
      </c>
      <c r="G12" s="42"/>
      <c r="H12" s="43"/>
      <c r="J12" s="42"/>
      <c r="K12" s="43"/>
      <c r="N12" s="50"/>
      <c r="P12" s="2"/>
      <c r="AA12" s="41"/>
      <c r="AB12" s="41"/>
      <c r="AE12"/>
      <c r="AF12"/>
    </row>
    <row r="13" spans="3:32" x14ac:dyDescent="0.3">
      <c r="C13" s="1" t="s">
        <v>29</v>
      </c>
      <c r="D13">
        <v>1</v>
      </c>
      <c r="E13" s="7" t="s">
        <v>35</v>
      </c>
      <c r="G13" s="43"/>
      <c r="H13" s="43"/>
      <c r="J13" s="43"/>
      <c r="K13" s="43"/>
      <c r="N13" s="50"/>
      <c r="P13" s="2"/>
      <c r="AA13" s="41"/>
      <c r="AB13" s="41"/>
      <c r="AE13"/>
      <c r="AF13"/>
    </row>
    <row r="14" spans="3:32" x14ac:dyDescent="0.3">
      <c r="C14" s="1"/>
      <c r="E14" s="7"/>
      <c r="G14" s="43"/>
      <c r="H14" s="43"/>
      <c r="J14" s="43"/>
      <c r="K14" s="43"/>
      <c r="N14" s="50"/>
      <c r="P14" s="2"/>
      <c r="AA14" s="41"/>
      <c r="AB14" s="41"/>
      <c r="AE14"/>
      <c r="AF14"/>
    </row>
    <row r="15" spans="3:32" x14ac:dyDescent="0.3">
      <c r="C15" s="21" t="s">
        <v>78</v>
      </c>
      <c r="D15" s="22" t="s">
        <v>34</v>
      </c>
      <c r="E15" s="23" t="s">
        <v>35</v>
      </c>
      <c r="G15" s="43"/>
      <c r="H15" s="43"/>
      <c r="J15" s="43"/>
      <c r="K15" s="43"/>
      <c r="N15" s="50"/>
      <c r="P15" s="2"/>
      <c r="AA15" s="41"/>
      <c r="AB15" s="41"/>
      <c r="AE15"/>
      <c r="AF15"/>
    </row>
    <row r="16" spans="3:32" x14ac:dyDescent="0.3">
      <c r="C16" s="1" t="s">
        <v>51</v>
      </c>
      <c r="D16" s="2">
        <v>528</v>
      </c>
      <c r="E16" s="3" t="s">
        <v>0</v>
      </c>
      <c r="G16" s="43"/>
      <c r="H16" s="43"/>
      <c r="J16" s="76"/>
      <c r="K16" s="76"/>
      <c r="N16" s="162" t="s">
        <v>85</v>
      </c>
      <c r="O16" s="163"/>
      <c r="P16" s="2"/>
      <c r="AA16" s="41"/>
      <c r="AB16" s="41"/>
      <c r="AE16"/>
      <c r="AF16"/>
    </row>
    <row r="17" spans="3:32" x14ac:dyDescent="0.3">
      <c r="C17" s="1" t="s">
        <v>7</v>
      </c>
      <c r="D17" s="2">
        <v>27</v>
      </c>
      <c r="E17" s="3" t="s">
        <v>0</v>
      </c>
      <c r="G17" s="43"/>
      <c r="H17" s="43"/>
      <c r="J17" s="76"/>
      <c r="K17" s="76"/>
      <c r="N17" s="164"/>
      <c r="O17" s="165"/>
      <c r="P17" s="2"/>
      <c r="AA17" s="41"/>
      <c r="AB17" s="41"/>
      <c r="AE17"/>
      <c r="AF17"/>
    </row>
    <row r="18" spans="3:32" x14ac:dyDescent="0.3">
      <c r="C18" s="1" t="s">
        <v>52</v>
      </c>
      <c r="D18" s="2">
        <v>100</v>
      </c>
      <c r="E18" s="3" t="s">
        <v>0</v>
      </c>
      <c r="G18" s="43"/>
      <c r="H18" s="43"/>
      <c r="J18" s="76"/>
      <c r="K18" s="76"/>
      <c r="N18" s="50"/>
      <c r="P18" s="2"/>
      <c r="AA18" s="41"/>
      <c r="AB18" s="41"/>
      <c r="AE18"/>
      <c r="AF18"/>
    </row>
    <row r="19" spans="3:32" x14ac:dyDescent="0.3">
      <c r="C19" s="1" t="s">
        <v>53</v>
      </c>
      <c r="D19" s="2">
        <v>4.5</v>
      </c>
      <c r="E19" s="3" t="s">
        <v>0</v>
      </c>
      <c r="G19" s="43"/>
      <c r="H19" s="43"/>
      <c r="J19" s="76"/>
      <c r="K19" s="76"/>
      <c r="N19" s="51"/>
      <c r="O19" s="163" t="s">
        <v>26</v>
      </c>
      <c r="P19" s="163" t="s">
        <v>9</v>
      </c>
      <c r="Q19" s="163" t="s">
        <v>27</v>
      </c>
      <c r="R19" s="163" t="s">
        <v>9</v>
      </c>
      <c r="AA19" s="41"/>
      <c r="AB19" s="41"/>
      <c r="AE19"/>
      <c r="AF19"/>
    </row>
    <row r="20" spans="3:32" x14ac:dyDescent="0.3">
      <c r="C20" s="1" t="s">
        <v>10</v>
      </c>
      <c r="D20" s="2">
        <v>16</v>
      </c>
      <c r="E20" s="3" t="s">
        <v>0</v>
      </c>
      <c r="G20" s="43"/>
      <c r="H20" s="43"/>
      <c r="J20" s="76"/>
      <c r="K20" s="76"/>
      <c r="N20" s="53"/>
      <c r="O20" s="165"/>
      <c r="P20" s="165"/>
      <c r="Q20" s="165"/>
      <c r="R20" s="165"/>
      <c r="AA20" s="41"/>
      <c r="AB20" s="41"/>
      <c r="AE20"/>
      <c r="AF20"/>
    </row>
    <row r="21" spans="3:32" x14ac:dyDescent="0.3">
      <c r="C21" s="1" t="s">
        <v>11</v>
      </c>
      <c r="D21" s="2">
        <v>9</v>
      </c>
      <c r="E21" s="3" t="s">
        <v>0</v>
      </c>
      <c r="G21" s="43"/>
      <c r="H21" s="43"/>
      <c r="J21" s="76"/>
      <c r="K21" s="76"/>
      <c r="N21" s="198" t="str">
        <f>C10</f>
        <v>PEM-Electrolyser Production</v>
      </c>
      <c r="O21" s="196"/>
      <c r="P21" s="197"/>
      <c r="Q21" s="196"/>
      <c r="R21" s="160"/>
      <c r="AA21" s="41"/>
      <c r="AB21" s="41"/>
      <c r="AE21"/>
      <c r="AF21"/>
    </row>
    <row r="22" spans="3:32" x14ac:dyDescent="0.3">
      <c r="C22" s="1" t="s">
        <v>12</v>
      </c>
      <c r="D22" s="54">
        <f>0.075</f>
        <v>7.4999999999999997E-2</v>
      </c>
      <c r="E22" s="3" t="s">
        <v>0</v>
      </c>
      <c r="G22" s="43"/>
      <c r="H22" s="43"/>
      <c r="J22" s="76"/>
      <c r="K22" s="76"/>
      <c r="N22" s="198"/>
      <c r="O22" s="196"/>
      <c r="P22" s="197"/>
      <c r="Q22" s="196"/>
      <c r="R22" s="160"/>
      <c r="AA22" s="41"/>
      <c r="AB22" s="41"/>
      <c r="AE22"/>
      <c r="AF22"/>
    </row>
    <row r="23" spans="3:32" x14ac:dyDescent="0.3">
      <c r="C23" s="1" t="s">
        <v>13</v>
      </c>
      <c r="D23" s="54">
        <f>0.746</f>
        <v>0.746</v>
      </c>
      <c r="E23" s="3" t="s">
        <v>0</v>
      </c>
      <c r="G23" s="43"/>
      <c r="H23" s="43"/>
      <c r="J23" s="76"/>
      <c r="K23" s="76"/>
      <c r="N23" s="195" t="str">
        <f>C45</f>
        <v>Hydrogen Production</v>
      </c>
      <c r="O23" s="196"/>
      <c r="P23" s="197"/>
      <c r="Q23" s="196"/>
      <c r="R23" s="160"/>
      <c r="AA23" s="41"/>
      <c r="AB23" s="41"/>
      <c r="AE23"/>
      <c r="AF23"/>
    </row>
    <row r="24" spans="3:32" x14ac:dyDescent="0.3">
      <c r="C24" s="21" t="s">
        <v>32</v>
      </c>
      <c r="D24" s="22" t="s">
        <v>34</v>
      </c>
      <c r="E24" s="23" t="s">
        <v>35</v>
      </c>
      <c r="G24" s="43"/>
      <c r="H24" s="43"/>
      <c r="J24" s="76"/>
      <c r="K24" s="76"/>
      <c r="N24" s="195"/>
      <c r="O24" s="196"/>
      <c r="P24" s="197"/>
      <c r="Q24" s="196"/>
      <c r="R24" s="160"/>
      <c r="AA24" s="41"/>
      <c r="AB24" s="41"/>
      <c r="AE24"/>
      <c r="AF24"/>
    </row>
    <row r="25" spans="3:32" x14ac:dyDescent="0.3">
      <c r="C25" s="1" t="s">
        <v>62</v>
      </c>
      <c r="D25">
        <v>372</v>
      </c>
      <c r="E25" s="3" t="s">
        <v>6</v>
      </c>
      <c r="G25" s="43"/>
      <c r="H25" s="43"/>
      <c r="J25" s="76"/>
      <c r="K25" s="76"/>
      <c r="N25" s="159" t="s">
        <v>25</v>
      </c>
      <c r="O25" s="159"/>
      <c r="P25" s="160"/>
      <c r="Q25" s="161"/>
      <c r="R25" s="160"/>
      <c r="T25" s="52"/>
      <c r="U25" s="142"/>
      <c r="V25" s="142"/>
      <c r="AA25" s="41"/>
      <c r="AB25" s="41"/>
      <c r="AE25"/>
      <c r="AF25"/>
    </row>
    <row r="26" spans="3:32" x14ac:dyDescent="0.3">
      <c r="C26" s="8" t="s">
        <v>37</v>
      </c>
      <c r="D26" s="9" t="s">
        <v>2</v>
      </c>
      <c r="E26" s="4"/>
      <c r="G26" s="43"/>
      <c r="H26" s="43"/>
      <c r="J26" s="43"/>
      <c r="K26" s="43"/>
      <c r="N26" s="159"/>
      <c r="O26" s="159"/>
      <c r="P26" s="160"/>
      <c r="Q26" s="161"/>
      <c r="R26" s="160"/>
      <c r="T26" s="52"/>
      <c r="U26" s="142"/>
      <c r="V26" s="142"/>
      <c r="AA26" s="41"/>
      <c r="AB26" s="41"/>
      <c r="AE26"/>
      <c r="AF26"/>
    </row>
    <row r="27" spans="3:32" x14ac:dyDescent="0.3">
      <c r="C27" s="21" t="s">
        <v>33</v>
      </c>
      <c r="D27" s="22" t="s">
        <v>34</v>
      </c>
      <c r="E27" s="23" t="s">
        <v>35</v>
      </c>
      <c r="G27" s="43"/>
      <c r="H27" s="43"/>
      <c r="J27" s="43"/>
      <c r="K27" s="43"/>
      <c r="N27" s="50"/>
      <c r="P27" s="2"/>
      <c r="T27" s="83"/>
      <c r="U27" s="83"/>
      <c r="V27" s="84"/>
      <c r="AA27" s="41"/>
      <c r="AB27" s="41"/>
      <c r="AE27"/>
      <c r="AF27"/>
    </row>
    <row r="28" spans="3:32" x14ac:dyDescent="0.3">
      <c r="C28" s="1" t="s">
        <v>3</v>
      </c>
      <c r="D28" t="s">
        <v>2</v>
      </c>
      <c r="E28" s="7"/>
      <c r="G28" s="43"/>
      <c r="H28" s="43"/>
      <c r="J28" s="43"/>
      <c r="K28" s="43"/>
      <c r="N28" s="50"/>
      <c r="P28" s="2"/>
      <c r="T28" s="83"/>
      <c r="U28" s="85"/>
      <c r="V28" s="84"/>
      <c r="AA28" s="41"/>
      <c r="AB28" s="41"/>
      <c r="AE28"/>
      <c r="AF28"/>
    </row>
    <row r="29" spans="3:32" x14ac:dyDescent="0.3">
      <c r="C29" s="1" t="s">
        <v>4</v>
      </c>
      <c r="D29" t="s">
        <v>2</v>
      </c>
      <c r="E29" s="7"/>
      <c r="G29" s="43"/>
      <c r="H29" s="43"/>
      <c r="J29" s="43"/>
      <c r="K29" s="43"/>
      <c r="N29" s="50"/>
      <c r="P29" s="2"/>
      <c r="T29" s="52"/>
      <c r="U29" s="86"/>
      <c r="AA29" s="41"/>
      <c r="AB29" s="41"/>
      <c r="AE29"/>
      <c r="AF29"/>
    </row>
    <row r="30" spans="3:32" x14ac:dyDescent="0.3">
      <c r="C30" s="1" t="s">
        <v>5</v>
      </c>
      <c r="D30" t="s">
        <v>2</v>
      </c>
      <c r="E30" s="7"/>
      <c r="G30" s="43"/>
      <c r="H30" s="43"/>
      <c r="J30" s="43"/>
      <c r="K30" s="43"/>
      <c r="AA30" s="41"/>
      <c r="AB30" s="41"/>
      <c r="AE30"/>
      <c r="AF30"/>
    </row>
    <row r="31" spans="3:32" ht="17.399999999999999" customHeight="1" x14ac:dyDescent="0.3">
      <c r="C31" s="11" t="s">
        <v>36</v>
      </c>
      <c r="D31" s="5" t="s">
        <v>34</v>
      </c>
      <c r="E31" s="6" t="s">
        <v>35</v>
      </c>
      <c r="G31" s="43"/>
      <c r="H31" s="43"/>
      <c r="J31" s="43"/>
      <c r="K31" s="43"/>
      <c r="AA31" s="41"/>
      <c r="AB31" s="41"/>
      <c r="AE31"/>
      <c r="AF31"/>
    </row>
    <row r="32" spans="3:32" x14ac:dyDescent="0.3">
      <c r="C32" s="1"/>
      <c r="E32" s="7"/>
      <c r="G32" s="43"/>
      <c r="H32" s="43"/>
      <c r="J32" s="43"/>
      <c r="K32" s="43"/>
      <c r="T32" s="52"/>
      <c r="U32" s="141"/>
      <c r="AA32" s="41"/>
      <c r="AB32" s="41"/>
      <c r="AE32"/>
      <c r="AF32"/>
    </row>
    <row r="33" spans="3:32" x14ac:dyDescent="0.3">
      <c r="C33" s="1"/>
      <c r="E33" s="7"/>
      <c r="G33" s="43"/>
      <c r="H33" s="43"/>
      <c r="J33" s="43"/>
      <c r="K33" s="43"/>
      <c r="T33" s="52"/>
      <c r="U33" s="141"/>
      <c r="AA33" s="41"/>
      <c r="AB33" s="41"/>
      <c r="AE33"/>
      <c r="AF33"/>
    </row>
    <row r="34" spans="3:32" x14ac:dyDescent="0.3">
      <c r="C34" s="8"/>
      <c r="D34" s="9"/>
      <c r="E34" s="10"/>
      <c r="G34" s="43"/>
      <c r="H34" s="43"/>
      <c r="J34" s="43"/>
      <c r="K34" s="43"/>
      <c r="T34" s="193"/>
      <c r="U34" s="194"/>
      <c r="Z34" s="41"/>
      <c r="AA34" s="41"/>
      <c r="AB34" s="41"/>
      <c r="AD34"/>
      <c r="AE34"/>
      <c r="AF34"/>
    </row>
    <row r="35" spans="3:32" x14ac:dyDescent="0.3">
      <c r="C35" s="21" t="s">
        <v>45</v>
      </c>
      <c r="D35" s="22" t="s">
        <v>34</v>
      </c>
      <c r="E35" s="23" t="s">
        <v>35</v>
      </c>
      <c r="G35" s="43"/>
      <c r="H35" s="43"/>
      <c r="J35" s="43"/>
      <c r="K35" s="43"/>
      <c r="T35" s="193"/>
      <c r="U35" s="194"/>
      <c r="Z35" s="41"/>
      <c r="AA35" s="41"/>
      <c r="AB35" s="41"/>
      <c r="AD35"/>
      <c r="AE35"/>
      <c r="AF35"/>
    </row>
    <row r="36" spans="3:32" x14ac:dyDescent="0.3">
      <c r="C36" s="1"/>
      <c r="E36" s="7"/>
      <c r="G36" s="43"/>
      <c r="H36" s="43"/>
      <c r="J36" s="43"/>
      <c r="K36" s="43"/>
      <c r="T36" s="193"/>
      <c r="U36" s="194"/>
      <c r="Z36" s="41"/>
      <c r="AA36" s="41"/>
      <c r="AB36" s="41"/>
      <c r="AD36"/>
      <c r="AE36"/>
      <c r="AF36"/>
    </row>
    <row r="37" spans="3:32" x14ac:dyDescent="0.3">
      <c r="C37" s="1"/>
      <c r="E37" s="7"/>
      <c r="G37" s="43"/>
      <c r="H37" s="43"/>
      <c r="J37" s="43"/>
      <c r="K37" s="43"/>
      <c r="N37" s="50"/>
      <c r="P37" s="2"/>
      <c r="T37" s="193"/>
      <c r="U37" s="194"/>
      <c r="Z37" s="41"/>
      <c r="AA37" s="41"/>
      <c r="AB37" s="41"/>
      <c r="AD37"/>
      <c r="AE37"/>
      <c r="AF37"/>
    </row>
    <row r="38" spans="3:32" x14ac:dyDescent="0.3">
      <c r="C38" s="8"/>
      <c r="D38" s="9"/>
      <c r="E38" s="10"/>
      <c r="G38" s="43"/>
      <c r="H38" s="43"/>
      <c r="J38" s="43"/>
      <c r="K38" s="43"/>
      <c r="N38" s="50"/>
      <c r="P38" s="2"/>
      <c r="T38" s="52"/>
      <c r="U38" s="52"/>
      <c r="Z38" s="41"/>
      <c r="AA38" s="41"/>
      <c r="AB38" s="41"/>
      <c r="AD38"/>
      <c r="AE38"/>
      <c r="AF38"/>
    </row>
    <row r="39" spans="3:32" x14ac:dyDescent="0.3">
      <c r="C39" s="21" t="s">
        <v>44</v>
      </c>
      <c r="D39" s="22" t="s">
        <v>34</v>
      </c>
      <c r="E39" s="23" t="s">
        <v>35</v>
      </c>
      <c r="G39" s="43"/>
      <c r="H39" s="43"/>
      <c r="J39" s="43"/>
      <c r="K39" s="43"/>
      <c r="N39" s="50"/>
      <c r="P39" s="2"/>
      <c r="Z39" s="41"/>
      <c r="AA39" s="41"/>
      <c r="AB39" s="41"/>
      <c r="AD39"/>
      <c r="AE39"/>
      <c r="AF39"/>
    </row>
    <row r="40" spans="3:32" ht="16.350000000000001" customHeight="1" x14ac:dyDescent="0.3">
      <c r="C40" s="1"/>
      <c r="E40" s="7"/>
      <c r="G40" s="43"/>
      <c r="H40" s="43"/>
      <c r="J40" s="43"/>
      <c r="K40" s="43"/>
      <c r="N40" s="50"/>
      <c r="P40" s="2"/>
      <c r="Z40" s="41"/>
      <c r="AA40" s="41"/>
      <c r="AB40" s="41"/>
      <c r="AD40"/>
      <c r="AE40"/>
      <c r="AF40"/>
    </row>
    <row r="41" spans="3:32" x14ac:dyDescent="0.3">
      <c r="C41" s="1"/>
      <c r="E41" s="7"/>
      <c r="G41" s="43"/>
      <c r="H41" s="43"/>
      <c r="J41" s="43"/>
      <c r="K41" s="43"/>
      <c r="N41" s="50"/>
      <c r="P41" s="2"/>
      <c r="AA41" s="41"/>
      <c r="AB41" s="41"/>
      <c r="AE41"/>
      <c r="AF41"/>
    </row>
    <row r="42" spans="3:32" x14ac:dyDescent="0.3">
      <c r="C42" s="8"/>
      <c r="D42" s="9"/>
      <c r="E42" s="10"/>
      <c r="G42" s="43"/>
      <c r="H42" s="43"/>
      <c r="J42" s="43"/>
      <c r="K42" s="43"/>
      <c r="N42" s="50"/>
      <c r="P42" s="2"/>
      <c r="AA42" s="41"/>
      <c r="AB42" s="41"/>
      <c r="AE42"/>
      <c r="AF42"/>
    </row>
    <row r="43" spans="3:32" x14ac:dyDescent="0.3">
      <c r="F43" s="21" t="s">
        <v>25</v>
      </c>
      <c r="G43" s="121">
        <f>SUM(G16:G25)</f>
        <v>0</v>
      </c>
      <c r="H43" s="121">
        <f>SUM(H16:H25)</f>
        <v>0</v>
      </c>
      <c r="J43" s="125">
        <f>SUM(J16:J25)</f>
        <v>0</v>
      </c>
      <c r="K43" s="126">
        <f>SUM(K16:K25)</f>
        <v>0</v>
      </c>
      <c r="N43" s="50"/>
      <c r="P43" s="2"/>
      <c r="AA43" s="41"/>
      <c r="AB43" s="41"/>
      <c r="AE43"/>
      <c r="AF43"/>
    </row>
    <row r="44" spans="3:32" x14ac:dyDescent="0.3">
      <c r="N44" s="50"/>
      <c r="P44" s="2"/>
      <c r="AA44" s="41"/>
      <c r="AB44" s="41"/>
      <c r="AE44"/>
      <c r="AF44"/>
    </row>
    <row r="45" spans="3:32" x14ac:dyDescent="0.3">
      <c r="C45" s="143" t="s">
        <v>42</v>
      </c>
      <c r="D45" s="144"/>
      <c r="E45" s="145"/>
      <c r="G45" s="149" t="s">
        <v>30</v>
      </c>
      <c r="H45" s="149" t="s">
        <v>59</v>
      </c>
      <c r="J45" s="149" t="s">
        <v>30</v>
      </c>
      <c r="K45" s="149" t="s">
        <v>59</v>
      </c>
      <c r="N45" s="50"/>
      <c r="P45" s="2"/>
      <c r="AA45" s="41"/>
      <c r="AB45" s="41"/>
      <c r="AE45"/>
      <c r="AF45"/>
    </row>
    <row r="46" spans="3:32" x14ac:dyDescent="0.3">
      <c r="C46" s="146"/>
      <c r="D46" s="147"/>
      <c r="E46" s="148"/>
      <c r="G46" s="150"/>
      <c r="H46" s="150"/>
      <c r="J46" s="150"/>
      <c r="K46" s="150"/>
      <c r="N46" s="50"/>
      <c r="P46" s="2"/>
      <c r="AA46" s="41"/>
      <c r="AB46" s="41"/>
      <c r="AE46"/>
      <c r="AF46"/>
    </row>
    <row r="47" spans="3:32" x14ac:dyDescent="0.3">
      <c r="C47" s="21" t="s">
        <v>1</v>
      </c>
      <c r="D47" s="22" t="s">
        <v>34</v>
      </c>
      <c r="E47" s="23" t="s">
        <v>35</v>
      </c>
      <c r="G47" s="43"/>
      <c r="H47" s="43"/>
      <c r="J47" s="42"/>
      <c r="K47" s="43"/>
      <c r="N47" s="50"/>
      <c r="P47" s="2"/>
      <c r="AA47" s="41"/>
      <c r="AB47" s="41"/>
      <c r="AE47"/>
      <c r="AF47"/>
    </row>
    <row r="48" spans="3:32" x14ac:dyDescent="0.3">
      <c r="C48" s="1" t="s">
        <v>41</v>
      </c>
      <c r="D48">
        <v>1</v>
      </c>
      <c r="E48" s="7" t="s">
        <v>0</v>
      </c>
      <c r="G48" s="43"/>
      <c r="H48" s="43"/>
      <c r="J48" s="43"/>
      <c r="K48" s="43"/>
      <c r="N48" s="50"/>
      <c r="P48" s="2"/>
      <c r="AA48" s="41"/>
      <c r="AB48" s="41"/>
      <c r="AE48"/>
      <c r="AF48"/>
    </row>
    <row r="49" spans="3:32" x14ac:dyDescent="0.3">
      <c r="C49" s="1"/>
      <c r="E49" s="7"/>
      <c r="G49" s="43"/>
      <c r="H49" s="43"/>
      <c r="J49" s="43"/>
      <c r="K49" s="43"/>
      <c r="N49" s="50"/>
      <c r="P49" s="2"/>
      <c r="AA49" s="41"/>
      <c r="AB49" s="41"/>
      <c r="AE49"/>
      <c r="AF49"/>
    </row>
    <row r="50" spans="3:32" x14ac:dyDescent="0.3">
      <c r="C50" s="21" t="s">
        <v>78</v>
      </c>
      <c r="D50" s="22" t="s">
        <v>34</v>
      </c>
      <c r="E50" s="23" t="s">
        <v>35</v>
      </c>
      <c r="G50" s="43"/>
      <c r="H50" s="43"/>
      <c r="J50" s="43"/>
      <c r="K50" s="43"/>
      <c r="N50" s="50"/>
      <c r="P50" s="2"/>
      <c r="AA50" s="41"/>
      <c r="AB50" s="41"/>
      <c r="AE50"/>
      <c r="AF50"/>
    </row>
    <row r="51" spans="3:32" x14ac:dyDescent="0.3">
      <c r="C51" s="1" t="s">
        <v>66</v>
      </c>
      <c r="D51" s="2">
        <v>9</v>
      </c>
      <c r="E51" s="3" t="s">
        <v>0</v>
      </c>
      <c r="G51" s="76"/>
      <c r="H51" s="76"/>
      <c r="J51" s="43"/>
      <c r="K51" s="43"/>
      <c r="N51" s="50"/>
      <c r="P51" s="2"/>
      <c r="AA51" s="41"/>
      <c r="AB51" s="41"/>
      <c r="AE51"/>
      <c r="AF51"/>
    </row>
    <row r="52" spans="3:32" x14ac:dyDescent="0.3">
      <c r="C52" s="1" t="s">
        <v>23</v>
      </c>
      <c r="D52" s="54">
        <v>2E-3</v>
      </c>
      <c r="E52" s="3" t="s">
        <v>0</v>
      </c>
      <c r="G52" s="76"/>
      <c r="H52" s="76"/>
      <c r="J52" s="43"/>
      <c r="K52" s="43"/>
      <c r="N52" s="50"/>
      <c r="P52" s="2"/>
      <c r="AA52" s="41"/>
      <c r="AB52" s="41"/>
      <c r="AE52"/>
      <c r="AF52"/>
    </row>
    <row r="53" spans="3:32" x14ac:dyDescent="0.3">
      <c r="C53" s="21" t="s">
        <v>32</v>
      </c>
      <c r="D53" s="22" t="s">
        <v>34</v>
      </c>
      <c r="E53" s="23" t="s">
        <v>35</v>
      </c>
      <c r="G53" s="43"/>
      <c r="H53" s="43"/>
      <c r="J53" s="43"/>
      <c r="K53" s="43"/>
      <c r="N53" s="50"/>
      <c r="P53" s="2"/>
      <c r="AA53" s="41"/>
      <c r="AB53" s="41"/>
      <c r="AE53"/>
      <c r="AF53"/>
    </row>
    <row r="54" spans="3:32" x14ac:dyDescent="0.3">
      <c r="C54" s="1" t="s">
        <v>79</v>
      </c>
      <c r="D54" s="74">
        <v>50.5</v>
      </c>
      <c r="E54" s="3" t="s">
        <v>6</v>
      </c>
      <c r="G54" s="43"/>
      <c r="H54" s="43"/>
      <c r="J54" s="43"/>
      <c r="K54" s="43"/>
      <c r="N54" s="50"/>
      <c r="P54" s="2"/>
      <c r="AA54" s="41"/>
      <c r="AB54" s="41"/>
      <c r="AE54"/>
      <c r="AF54"/>
    </row>
    <row r="55" spans="3:32" x14ac:dyDescent="0.3">
      <c r="C55" s="8" t="s">
        <v>37</v>
      </c>
      <c r="D55" s="9" t="s">
        <v>2</v>
      </c>
      <c r="E55" s="4"/>
      <c r="G55" s="43"/>
      <c r="H55" s="43"/>
      <c r="J55" s="43"/>
      <c r="K55" s="43"/>
      <c r="N55" s="50"/>
      <c r="P55" s="2"/>
      <c r="AA55" s="41"/>
      <c r="AB55" s="41"/>
      <c r="AE55"/>
      <c r="AF55"/>
    </row>
    <row r="56" spans="3:32" x14ac:dyDescent="0.3">
      <c r="C56" s="21" t="s">
        <v>33</v>
      </c>
      <c r="D56" s="22" t="s">
        <v>34</v>
      </c>
      <c r="E56" s="23" t="s">
        <v>35</v>
      </c>
      <c r="G56" s="43"/>
      <c r="H56" s="43"/>
      <c r="J56" s="43"/>
      <c r="K56" s="43"/>
      <c r="N56" s="50"/>
      <c r="P56" s="2"/>
      <c r="AA56" s="41"/>
      <c r="AB56" s="41"/>
      <c r="AE56"/>
      <c r="AF56"/>
    </row>
    <row r="57" spans="3:32" x14ac:dyDescent="0.3">
      <c r="C57" s="1" t="s">
        <v>3</v>
      </c>
      <c r="D57" t="s">
        <v>2</v>
      </c>
      <c r="E57" s="7"/>
      <c r="G57" s="43"/>
      <c r="H57" s="43"/>
      <c r="J57" s="43"/>
      <c r="K57" s="43"/>
      <c r="N57" s="50"/>
      <c r="P57" s="2"/>
      <c r="AA57" s="41"/>
      <c r="AB57" s="41"/>
      <c r="AE57"/>
      <c r="AF57"/>
    </row>
    <row r="58" spans="3:32" x14ac:dyDescent="0.3">
      <c r="C58" s="1" t="s">
        <v>4</v>
      </c>
      <c r="D58" t="s">
        <v>2</v>
      </c>
      <c r="E58" s="7"/>
      <c r="G58" s="43"/>
      <c r="H58" s="43"/>
      <c r="J58" s="43"/>
      <c r="K58" s="43"/>
      <c r="N58" s="50"/>
      <c r="P58" s="2"/>
      <c r="AA58" s="41"/>
      <c r="AB58" s="41"/>
      <c r="AE58"/>
      <c r="AF58"/>
    </row>
    <row r="59" spans="3:32" x14ac:dyDescent="0.3">
      <c r="C59" s="1" t="s">
        <v>5</v>
      </c>
      <c r="D59" t="s">
        <v>2</v>
      </c>
      <c r="E59" s="7"/>
      <c r="G59" s="43"/>
      <c r="H59" s="43"/>
      <c r="J59" s="43"/>
      <c r="K59" s="43"/>
      <c r="N59" s="50"/>
      <c r="P59" s="2"/>
      <c r="AA59" s="41"/>
      <c r="AB59" s="41"/>
      <c r="AE59"/>
      <c r="AF59"/>
    </row>
    <row r="60" spans="3:32" x14ac:dyDescent="0.3">
      <c r="C60" s="21" t="s">
        <v>36</v>
      </c>
      <c r="D60" s="22" t="s">
        <v>34</v>
      </c>
      <c r="E60" s="23" t="s">
        <v>35</v>
      </c>
      <c r="G60" s="43"/>
      <c r="H60" s="43"/>
      <c r="J60" s="43"/>
      <c r="K60" s="43"/>
      <c r="N60" s="50"/>
      <c r="P60" s="2"/>
      <c r="AA60" s="41"/>
      <c r="AB60" s="41"/>
      <c r="AE60"/>
      <c r="AF60"/>
    </row>
    <row r="61" spans="3:32" x14ac:dyDescent="0.3">
      <c r="C61" s="1"/>
      <c r="E61" s="7"/>
      <c r="G61" s="43"/>
      <c r="H61" s="43"/>
      <c r="J61" s="43"/>
      <c r="K61" s="43"/>
      <c r="N61" s="50"/>
      <c r="P61" s="2"/>
      <c r="AA61" s="41"/>
      <c r="AB61" s="41"/>
      <c r="AE61"/>
      <c r="AF61"/>
    </row>
    <row r="62" spans="3:32" x14ac:dyDescent="0.3">
      <c r="C62" s="1"/>
      <c r="E62" s="7"/>
      <c r="G62" s="43"/>
      <c r="H62" s="43"/>
      <c r="J62" s="43"/>
      <c r="K62" s="43"/>
      <c r="N62" s="50"/>
      <c r="P62" s="2"/>
      <c r="AA62" s="41"/>
      <c r="AB62" s="41"/>
      <c r="AE62"/>
      <c r="AF62"/>
    </row>
    <row r="63" spans="3:32" x14ac:dyDescent="0.3">
      <c r="C63" s="8"/>
      <c r="D63" s="9"/>
      <c r="E63" s="10"/>
      <c r="G63" s="43"/>
      <c r="H63" s="43"/>
      <c r="J63" s="43"/>
      <c r="K63" s="43"/>
      <c r="N63" s="50"/>
      <c r="P63" s="2"/>
      <c r="AA63" s="41"/>
      <c r="AB63" s="41"/>
      <c r="AE63"/>
      <c r="AF63"/>
    </row>
    <row r="64" spans="3:32" x14ac:dyDescent="0.3">
      <c r="C64" s="21" t="s">
        <v>45</v>
      </c>
      <c r="D64" s="22" t="s">
        <v>34</v>
      </c>
      <c r="E64" s="23" t="s">
        <v>35</v>
      </c>
      <c r="G64" s="43"/>
      <c r="H64" s="43"/>
      <c r="J64" s="43"/>
      <c r="K64" s="43"/>
      <c r="N64" s="50"/>
      <c r="AA64" s="41"/>
      <c r="AB64" s="41"/>
      <c r="AE64"/>
      <c r="AF64"/>
    </row>
    <row r="65" spans="3:32" x14ac:dyDescent="0.3">
      <c r="C65" s="1"/>
      <c r="E65" s="7"/>
      <c r="G65" s="43"/>
      <c r="H65" s="43"/>
      <c r="J65" s="43"/>
      <c r="K65" s="43"/>
      <c r="N65" s="50"/>
      <c r="AA65" s="41"/>
      <c r="AB65" s="41"/>
      <c r="AE65"/>
      <c r="AF65"/>
    </row>
    <row r="66" spans="3:32" x14ac:dyDescent="0.3">
      <c r="C66" s="1"/>
      <c r="E66" s="7"/>
      <c r="G66" s="43"/>
      <c r="H66" s="43"/>
      <c r="J66" s="43"/>
      <c r="K66" s="43"/>
      <c r="N66" s="50"/>
      <c r="AA66" s="41"/>
      <c r="AB66" s="41"/>
      <c r="AE66"/>
      <c r="AF66"/>
    </row>
    <row r="67" spans="3:32" x14ac:dyDescent="0.3">
      <c r="C67" s="8"/>
      <c r="D67" s="9"/>
      <c r="E67" s="10"/>
      <c r="G67" s="43"/>
      <c r="H67" s="43"/>
      <c r="J67" s="43"/>
      <c r="K67" s="43"/>
      <c r="N67" s="50"/>
      <c r="AA67" s="41"/>
      <c r="AB67" s="41"/>
      <c r="AE67"/>
      <c r="AF67"/>
    </row>
    <row r="68" spans="3:32" x14ac:dyDescent="0.3">
      <c r="C68" s="21" t="s">
        <v>44</v>
      </c>
      <c r="D68" s="22" t="s">
        <v>34</v>
      </c>
      <c r="E68" s="23" t="s">
        <v>35</v>
      </c>
      <c r="G68" s="43"/>
      <c r="H68" s="43"/>
      <c r="J68" s="43"/>
      <c r="K68" s="43"/>
      <c r="N68" s="50"/>
      <c r="AA68" s="41"/>
      <c r="AB68" s="41"/>
      <c r="AE68"/>
      <c r="AF68"/>
    </row>
    <row r="69" spans="3:32" x14ac:dyDescent="0.3">
      <c r="C69" s="1"/>
      <c r="E69" s="7"/>
      <c r="G69" s="43"/>
      <c r="H69" s="43"/>
      <c r="J69" s="43"/>
      <c r="K69" s="43"/>
      <c r="N69" s="50"/>
      <c r="AA69" s="41"/>
      <c r="AB69" s="41"/>
      <c r="AE69"/>
      <c r="AF69"/>
    </row>
    <row r="70" spans="3:32" x14ac:dyDescent="0.3">
      <c r="C70" s="1"/>
      <c r="E70" s="7"/>
      <c r="G70" s="43"/>
      <c r="H70" s="43"/>
      <c r="J70" s="43"/>
      <c r="K70" s="43"/>
      <c r="N70" s="50"/>
      <c r="AA70" s="41"/>
      <c r="AB70" s="41"/>
      <c r="AE70"/>
      <c r="AF70"/>
    </row>
    <row r="71" spans="3:32" x14ac:dyDescent="0.3">
      <c r="C71" s="8"/>
      <c r="D71" s="9"/>
      <c r="E71" s="10"/>
      <c r="G71" s="43"/>
      <c r="H71" s="43"/>
      <c r="J71" s="44"/>
      <c r="K71" s="43"/>
      <c r="N71" s="50"/>
      <c r="AA71" s="41"/>
      <c r="AB71" s="41"/>
      <c r="AE71"/>
      <c r="AF71"/>
    </row>
    <row r="72" spans="3:32" x14ac:dyDescent="0.3">
      <c r="F72" s="21" t="s">
        <v>25</v>
      </c>
      <c r="G72" s="125">
        <f>SUM(G51:G54)</f>
        <v>0</v>
      </c>
      <c r="H72" s="125">
        <f>SUM(H51:H54)</f>
        <v>0</v>
      </c>
      <c r="J72" s="125">
        <f>SUM(J51:J54)</f>
        <v>0</v>
      </c>
      <c r="K72" s="126">
        <f>SUM(K51:K54)</f>
        <v>0</v>
      </c>
      <c r="N72" s="50"/>
      <c r="AA72" s="41"/>
      <c r="AB72" s="41"/>
      <c r="AE72"/>
      <c r="AF72"/>
    </row>
    <row r="73" spans="3:32" x14ac:dyDescent="0.3">
      <c r="AB73" s="41"/>
      <c r="AF73"/>
    </row>
    <row r="74" spans="3:32" x14ac:dyDescent="0.3">
      <c r="C74" s="170" t="s">
        <v>88</v>
      </c>
      <c r="D74" s="171"/>
      <c r="E74" s="172"/>
    </row>
    <row r="75" spans="3:32" x14ac:dyDescent="0.3">
      <c r="C75" s="173"/>
      <c r="D75" s="174"/>
      <c r="E75" s="175"/>
    </row>
    <row r="76" spans="3:32" x14ac:dyDescent="0.3">
      <c r="C76" s="77"/>
      <c r="D76" s="80" t="s">
        <v>34</v>
      </c>
      <c r="E76" s="78" t="s">
        <v>35</v>
      </c>
    </row>
    <row r="77" spans="3:32" x14ac:dyDescent="0.3">
      <c r="C77" s="88" t="s">
        <v>80</v>
      </c>
      <c r="D77" s="91">
        <v>2400</v>
      </c>
      <c r="E77" s="13" t="s">
        <v>81</v>
      </c>
    </row>
    <row r="78" spans="3:32" x14ac:dyDescent="0.3">
      <c r="C78" s="89" t="s">
        <v>49</v>
      </c>
      <c r="D78" s="92">
        <v>20</v>
      </c>
      <c r="E78" s="3" t="s">
        <v>86</v>
      </c>
    </row>
    <row r="79" spans="3:32" x14ac:dyDescent="0.3">
      <c r="C79" s="90" t="s">
        <v>82</v>
      </c>
      <c r="D79" s="93">
        <v>12</v>
      </c>
      <c r="E79" s="4" t="s">
        <v>18</v>
      </c>
    </row>
    <row r="80" spans="3:32" x14ac:dyDescent="0.3">
      <c r="M80" s="50"/>
    </row>
    <row r="81" spans="3:14" x14ac:dyDescent="0.3">
      <c r="D81" s="2"/>
      <c r="E81" s="2"/>
      <c r="F81" s="2"/>
      <c r="G81" s="184" t="s">
        <v>67</v>
      </c>
      <c r="H81" s="184"/>
      <c r="I81" s="52"/>
      <c r="J81" s="184" t="s">
        <v>87</v>
      </c>
      <c r="K81" s="184"/>
      <c r="L81" s="52"/>
      <c r="M81" s="184" t="s">
        <v>20</v>
      </c>
      <c r="N81" s="184"/>
    </row>
    <row r="82" spans="3:14" x14ac:dyDescent="0.3">
      <c r="G82" s="184"/>
      <c r="H82" s="184"/>
      <c r="J82" s="184"/>
      <c r="K82" s="184"/>
      <c r="M82" s="184"/>
      <c r="N82" s="184"/>
    </row>
    <row r="85" spans="3:14" x14ac:dyDescent="0.3">
      <c r="C85" s="185" t="s">
        <v>89</v>
      </c>
      <c r="D85" s="186"/>
      <c r="E85" s="187"/>
      <c r="G85" s="191" t="s">
        <v>30</v>
      </c>
      <c r="H85" s="191" t="s">
        <v>59</v>
      </c>
      <c r="J85" s="191" t="s">
        <v>30</v>
      </c>
      <c r="K85" s="191" t="s">
        <v>59</v>
      </c>
      <c r="M85" s="191" t="s">
        <v>31</v>
      </c>
      <c r="N85" s="191" t="s">
        <v>60</v>
      </c>
    </row>
    <row r="86" spans="3:14" x14ac:dyDescent="0.3">
      <c r="C86" s="188"/>
      <c r="D86" s="189"/>
      <c r="E86" s="190"/>
      <c r="G86" s="192"/>
      <c r="H86" s="192"/>
      <c r="J86" s="192"/>
      <c r="K86" s="192"/>
      <c r="M86" s="192"/>
      <c r="N86" s="192"/>
    </row>
    <row r="87" spans="3:14" x14ac:dyDescent="0.3">
      <c r="C87" s="21" t="s">
        <v>1</v>
      </c>
      <c r="D87" s="22" t="s">
        <v>34</v>
      </c>
      <c r="E87" s="23" t="s">
        <v>35</v>
      </c>
      <c r="G87" s="43"/>
      <c r="H87" s="43"/>
      <c r="J87" s="42"/>
      <c r="K87" s="43"/>
      <c r="M87" s="42"/>
      <c r="N87" s="43"/>
    </row>
    <row r="88" spans="3:14" x14ac:dyDescent="0.3">
      <c r="C88" s="1" t="s">
        <v>24</v>
      </c>
      <c r="D88">
        <v>1</v>
      </c>
      <c r="E88" s="7" t="s">
        <v>18</v>
      </c>
      <c r="G88" s="43"/>
      <c r="H88" s="43"/>
      <c r="J88" s="43"/>
      <c r="K88" s="43"/>
      <c r="M88" s="43"/>
      <c r="N88" s="43"/>
    </row>
    <row r="89" spans="3:14" x14ac:dyDescent="0.3">
      <c r="C89" s="1"/>
      <c r="E89" s="7"/>
      <c r="G89" s="43"/>
      <c r="H89" s="43"/>
      <c r="J89" s="43"/>
      <c r="K89" s="43"/>
      <c r="M89" s="43"/>
      <c r="N89" s="43"/>
    </row>
    <row r="90" spans="3:14" x14ac:dyDescent="0.3">
      <c r="C90" s="21" t="s">
        <v>78</v>
      </c>
      <c r="D90" s="22" t="s">
        <v>34</v>
      </c>
      <c r="E90" s="23" t="s">
        <v>35</v>
      </c>
      <c r="G90" s="43"/>
      <c r="H90" s="43"/>
      <c r="J90" s="43"/>
      <c r="K90" s="43"/>
      <c r="M90" s="43"/>
      <c r="N90" s="43"/>
    </row>
    <row r="91" spans="3:14" x14ac:dyDescent="0.3">
      <c r="C91" s="1" t="s">
        <v>83</v>
      </c>
      <c r="D91" s="103">
        <v>0.95</v>
      </c>
      <c r="E91" s="3" t="s">
        <v>18</v>
      </c>
      <c r="G91" s="105"/>
      <c r="H91" s="105"/>
      <c r="J91" s="43"/>
      <c r="K91" s="43"/>
      <c r="M91" s="46"/>
      <c r="N91" s="46"/>
    </row>
    <row r="92" spans="3:14" x14ac:dyDescent="0.3">
      <c r="C92" s="1" t="s">
        <v>7</v>
      </c>
      <c r="D92" s="104">
        <v>2.6</v>
      </c>
      <c r="E92" s="3" t="s">
        <v>0</v>
      </c>
      <c r="G92" s="105"/>
      <c r="H92" s="105"/>
      <c r="J92" s="43"/>
      <c r="K92" s="43"/>
      <c r="M92" s="46"/>
      <c r="N92" s="46"/>
    </row>
    <row r="93" spans="3:14" x14ac:dyDescent="0.3">
      <c r="C93" s="1" t="s">
        <v>21</v>
      </c>
      <c r="D93" s="104">
        <v>1</v>
      </c>
      <c r="E93" s="3" t="s">
        <v>22</v>
      </c>
      <c r="G93" s="105"/>
      <c r="H93" s="105"/>
      <c r="J93" s="43"/>
      <c r="K93" s="43"/>
      <c r="L93" s="109"/>
      <c r="M93" s="46"/>
      <c r="N93" s="46"/>
    </row>
    <row r="94" spans="3:14" x14ac:dyDescent="0.3">
      <c r="C94" s="21" t="s">
        <v>32</v>
      </c>
      <c r="D94" s="22" t="s">
        <v>34</v>
      </c>
      <c r="E94" s="23" t="s">
        <v>35</v>
      </c>
      <c r="G94" s="105"/>
      <c r="H94" s="105"/>
      <c r="J94" s="43"/>
      <c r="K94" s="43"/>
      <c r="M94" s="46"/>
      <c r="N94" s="46"/>
    </row>
    <row r="95" spans="3:14" x14ac:dyDescent="0.3">
      <c r="C95" s="1" t="s">
        <v>62</v>
      </c>
      <c r="D95" s="74">
        <v>6.2</v>
      </c>
      <c r="E95" s="3" t="s">
        <v>6</v>
      </c>
      <c r="G95" s="105"/>
      <c r="H95" s="105"/>
      <c r="J95" s="43"/>
      <c r="K95" s="43"/>
      <c r="M95" s="46"/>
      <c r="N95" s="46"/>
    </row>
    <row r="96" spans="3:14" x14ac:dyDescent="0.3">
      <c r="C96" s="8" t="s">
        <v>37</v>
      </c>
      <c r="D96" s="9">
        <v>8.5</v>
      </c>
      <c r="E96" s="4" t="s">
        <v>19</v>
      </c>
      <c r="G96" s="105"/>
      <c r="H96" s="105"/>
      <c r="J96" s="43"/>
      <c r="K96" s="43"/>
      <c r="M96" s="46"/>
      <c r="N96" s="46"/>
    </row>
    <row r="97" spans="3:14" x14ac:dyDescent="0.3">
      <c r="C97" s="21" t="s">
        <v>33</v>
      </c>
      <c r="D97" s="22" t="s">
        <v>34</v>
      </c>
      <c r="E97" s="23" t="s">
        <v>35</v>
      </c>
      <c r="G97" s="43"/>
      <c r="H97" s="43"/>
      <c r="J97" s="43"/>
      <c r="K97" s="43"/>
      <c r="M97" s="43"/>
      <c r="N97" s="43"/>
    </row>
    <row r="98" spans="3:14" x14ac:dyDescent="0.3">
      <c r="C98" s="1" t="s">
        <v>3</v>
      </c>
      <c r="D98" t="s">
        <v>2</v>
      </c>
      <c r="E98" s="7"/>
      <c r="G98" s="43"/>
      <c r="H98" s="43"/>
      <c r="J98" s="43"/>
      <c r="K98" s="43"/>
      <c r="M98" s="43"/>
      <c r="N98" s="43"/>
    </row>
    <row r="99" spans="3:14" x14ac:dyDescent="0.3">
      <c r="C99" s="1" t="s">
        <v>4</v>
      </c>
      <c r="D99" t="s">
        <v>2</v>
      </c>
      <c r="E99" s="7"/>
      <c r="G99" s="43"/>
      <c r="H99" s="43"/>
      <c r="J99" s="43"/>
      <c r="K99" s="43"/>
      <c r="M99" s="43"/>
      <c r="N99" s="43"/>
    </row>
    <row r="100" spans="3:14" x14ac:dyDescent="0.3">
      <c r="C100" s="1" t="s">
        <v>5</v>
      </c>
      <c r="D100" t="s">
        <v>2</v>
      </c>
      <c r="E100" s="7"/>
      <c r="G100" s="43"/>
      <c r="H100" s="43"/>
      <c r="J100" s="43"/>
      <c r="K100" s="43"/>
      <c r="M100" s="43"/>
      <c r="N100" s="43"/>
    </row>
    <row r="101" spans="3:14" x14ac:dyDescent="0.3">
      <c r="C101" s="21" t="s">
        <v>36</v>
      </c>
      <c r="D101" s="22" t="s">
        <v>34</v>
      </c>
      <c r="E101" s="23" t="s">
        <v>35</v>
      </c>
      <c r="G101" s="43"/>
      <c r="H101" s="43"/>
      <c r="J101" s="43"/>
      <c r="K101" s="43"/>
      <c r="M101" s="43"/>
      <c r="N101" s="43"/>
    </row>
    <row r="102" spans="3:14" x14ac:dyDescent="0.3">
      <c r="C102" s="1"/>
      <c r="E102" s="7"/>
      <c r="G102" s="43"/>
      <c r="H102" s="43"/>
      <c r="J102" s="43"/>
      <c r="K102" s="43"/>
      <c r="M102" s="43"/>
      <c r="N102" s="43"/>
    </row>
    <row r="103" spans="3:14" x14ac:dyDescent="0.3">
      <c r="C103" s="1"/>
      <c r="E103" s="7"/>
      <c r="G103" s="43"/>
      <c r="H103" s="43"/>
      <c r="J103" s="43"/>
      <c r="K103" s="43"/>
      <c r="M103" s="43"/>
      <c r="N103" s="43"/>
    </row>
    <row r="104" spans="3:14" x14ac:dyDescent="0.3">
      <c r="C104" s="8"/>
      <c r="D104" s="9"/>
      <c r="E104" s="10"/>
      <c r="G104" s="43"/>
      <c r="H104" s="43"/>
      <c r="J104" s="43"/>
      <c r="K104" s="43"/>
      <c r="M104" s="43"/>
      <c r="N104" s="43"/>
    </row>
    <row r="105" spans="3:14" x14ac:dyDescent="0.3">
      <c r="C105" s="21" t="s">
        <v>45</v>
      </c>
      <c r="D105" s="22" t="s">
        <v>34</v>
      </c>
      <c r="E105" s="23" t="s">
        <v>35</v>
      </c>
      <c r="G105" s="43"/>
      <c r="H105" s="43"/>
      <c r="J105" s="43"/>
      <c r="K105" s="43"/>
      <c r="M105" s="43"/>
      <c r="N105" s="43"/>
    </row>
    <row r="106" spans="3:14" x14ac:dyDescent="0.3">
      <c r="C106" s="1"/>
      <c r="E106" s="7"/>
      <c r="G106" s="43"/>
      <c r="H106" s="43"/>
      <c r="J106" s="43"/>
      <c r="K106" s="43"/>
      <c r="M106" s="43"/>
      <c r="N106" s="43"/>
    </row>
    <row r="107" spans="3:14" x14ac:dyDescent="0.3">
      <c r="C107" s="1"/>
      <c r="E107" s="7"/>
      <c r="G107" s="43"/>
      <c r="H107" s="43"/>
      <c r="J107" s="43"/>
      <c r="K107" s="43"/>
      <c r="M107" s="43"/>
      <c r="N107" s="43"/>
    </row>
    <row r="108" spans="3:14" x14ac:dyDescent="0.3">
      <c r="C108" s="8"/>
      <c r="D108" s="9"/>
      <c r="E108" s="10"/>
      <c r="G108" s="43"/>
      <c r="H108" s="43"/>
      <c r="J108" s="43"/>
      <c r="K108" s="43"/>
      <c r="M108" s="43"/>
      <c r="N108" s="43"/>
    </row>
    <row r="109" spans="3:14" x14ac:dyDescent="0.3">
      <c r="C109" s="21" t="s">
        <v>44</v>
      </c>
      <c r="D109" s="22" t="s">
        <v>34</v>
      </c>
      <c r="E109" s="23" t="s">
        <v>35</v>
      </c>
      <c r="G109" s="43"/>
      <c r="H109" s="43"/>
      <c r="J109" s="43"/>
      <c r="K109" s="43"/>
      <c r="M109" s="43"/>
      <c r="N109" s="43"/>
    </row>
    <row r="110" spans="3:14" x14ac:dyDescent="0.3">
      <c r="C110" s="1"/>
      <c r="E110" s="7"/>
      <c r="G110" s="43"/>
      <c r="H110" s="43"/>
      <c r="J110" s="43"/>
      <c r="K110" s="43"/>
      <c r="M110" s="43"/>
      <c r="N110" s="43"/>
    </row>
    <row r="111" spans="3:14" x14ac:dyDescent="0.3">
      <c r="C111" s="1"/>
      <c r="E111" s="7"/>
      <c r="G111" s="43"/>
      <c r="H111" s="43"/>
      <c r="J111" s="43"/>
      <c r="K111" s="43"/>
      <c r="M111" s="43"/>
      <c r="N111" s="43"/>
    </row>
    <row r="112" spans="3:14" x14ac:dyDescent="0.3">
      <c r="C112" s="8"/>
      <c r="D112" s="9"/>
      <c r="E112" s="10"/>
      <c r="G112" s="43"/>
      <c r="H112" s="43"/>
      <c r="J112" s="44"/>
      <c r="K112" s="43"/>
      <c r="M112" s="44"/>
      <c r="N112" s="43"/>
    </row>
    <row r="113" spans="6:14" x14ac:dyDescent="0.3">
      <c r="F113" s="21" t="s">
        <v>25</v>
      </c>
      <c r="G113" s="66">
        <f>SUM(G91:G96)</f>
        <v>0</v>
      </c>
      <c r="H113" s="66">
        <f>SUM(H91:H96)</f>
        <v>0</v>
      </c>
      <c r="J113" s="66">
        <f>SUM(J91:J96)</f>
        <v>0</v>
      </c>
      <c r="K113" s="66">
        <f>SUM(K91:K96)</f>
        <v>0</v>
      </c>
      <c r="M113" s="47">
        <f>SUM(M91:M96)</f>
        <v>0</v>
      </c>
      <c r="N113" s="107">
        <f>SUM(N91:N96)</f>
        <v>0</v>
      </c>
    </row>
  </sheetData>
  <mergeCells count="51">
    <mergeCell ref="N85:N86"/>
    <mergeCell ref="M85:M86"/>
    <mergeCell ref="M81:N82"/>
    <mergeCell ref="N21:N22"/>
    <mergeCell ref="N25:N26"/>
    <mergeCell ref="N23:N24"/>
    <mergeCell ref="C1:E2"/>
    <mergeCell ref="C74:E75"/>
    <mergeCell ref="G8:H8"/>
    <mergeCell ref="J8:K8"/>
    <mergeCell ref="R19:R20"/>
    <mergeCell ref="C10:E11"/>
    <mergeCell ref="G10:G11"/>
    <mergeCell ref="H10:H11"/>
    <mergeCell ref="J10:J11"/>
    <mergeCell ref="K10:K11"/>
    <mergeCell ref="N16:O17"/>
    <mergeCell ref="O19:O20"/>
    <mergeCell ref="P19:P20"/>
    <mergeCell ref="Q19:Q20"/>
    <mergeCell ref="O21:O22"/>
    <mergeCell ref="P21:P22"/>
    <mergeCell ref="Q21:Q22"/>
    <mergeCell ref="R21:R22"/>
    <mergeCell ref="O25:O26"/>
    <mergeCell ref="Q25:Q26"/>
    <mergeCell ref="P25:P26"/>
    <mergeCell ref="R25:R26"/>
    <mergeCell ref="O23:O24"/>
    <mergeCell ref="P23:P24"/>
    <mergeCell ref="Q23:Q24"/>
    <mergeCell ref="R23:R24"/>
    <mergeCell ref="T36:T37"/>
    <mergeCell ref="U36:U37"/>
    <mergeCell ref="U25:U26"/>
    <mergeCell ref="V25:V26"/>
    <mergeCell ref="U32:U33"/>
    <mergeCell ref="T34:T35"/>
    <mergeCell ref="U34:U35"/>
    <mergeCell ref="C45:E46"/>
    <mergeCell ref="G45:G46"/>
    <mergeCell ref="H45:H46"/>
    <mergeCell ref="J45:J46"/>
    <mergeCell ref="K45:K46"/>
    <mergeCell ref="G81:H82"/>
    <mergeCell ref="J81:K82"/>
    <mergeCell ref="C85:E86"/>
    <mergeCell ref="G85:G86"/>
    <mergeCell ref="H85:H86"/>
    <mergeCell ref="J85:J86"/>
    <mergeCell ref="K85:K86"/>
  </mergeCells>
  <conditionalFormatting sqref="G16:H25">
    <cfRule type="dataBar" priority="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{B070A4B9-38E4-4592-9A6E-89CEDFE0C005}</x14:id>
        </ext>
      </extLst>
    </cfRule>
  </conditionalFormatting>
  <conditionalFormatting sqref="G51:H54">
    <cfRule type="dataBar" priority="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{8A7CDFBA-9D62-4310-92E6-87059325D244}</x14:id>
        </ext>
      </extLst>
    </cfRule>
  </conditionalFormatting>
  <conditionalFormatting sqref="G91:H96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{B963A623-7DF1-4BF9-8138-C62B8B909A89}</x14:id>
        </ext>
      </extLst>
    </cfRule>
  </conditionalFormatting>
  <conditionalFormatting sqref="H16:H23">
    <cfRule type="dataBar" priority="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{1DD917BB-2A82-48B0-B018-2DB321291FD6}</x14:id>
        </ext>
      </extLst>
    </cfRule>
  </conditionalFormatting>
  <conditionalFormatting sqref="H16:H25">
    <cfRule type="dataBar" priority="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{4C29F155-19AA-4E72-8155-9DB4F10044F2}</x14:id>
        </ext>
      </extLst>
    </cfRule>
  </conditionalFormatting>
  <conditionalFormatting sqref="H25">
    <cfRule type="dataBar" priority="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{82F50CD4-FAF6-4071-A0E2-980BABAED097}</x14:id>
        </ext>
      </extLst>
    </cfRule>
  </conditionalFormatting>
  <conditionalFormatting sqref="H51:H55"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{DE7F6423-BB36-48F5-A711-008212E9326B}</x14:id>
        </ext>
      </extLst>
    </cfRule>
  </conditionalFormatting>
  <conditionalFormatting sqref="H91:H96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{37688331-B944-469B-8000-210269F35F37}</x14:id>
        </ext>
      </extLst>
    </cfRule>
  </conditionalFormatting>
  <conditionalFormatting sqref="J16:K25"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{F658C048-DD84-4DC2-9A6B-9DF861B291EB}</x14:id>
        </ext>
      </extLst>
    </cfRule>
  </conditionalFormatting>
  <conditionalFormatting sqref="J51:K54">
    <cfRule type="dataBar" priority="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{3337A60C-FA3F-44EC-8E9F-DD9C8741B48B}</x14:id>
        </ext>
      </extLst>
    </cfRule>
  </conditionalFormatting>
  <conditionalFormatting sqref="J91:K96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{2AA6E82E-8690-47E8-9758-1000D9913895}</x14:id>
        </ext>
      </extLst>
    </cfRule>
  </conditionalFormatting>
  <conditionalFormatting sqref="M91:N9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{037E5618-1B8D-4A64-B154-7F6C03B4DDD6}</x14:id>
        </ext>
      </extLst>
    </cfRule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{87D2B130-8B0B-4BA1-9B59-08F01ED4B523}</x14:id>
        </ext>
      </extLst>
    </cfRule>
  </conditionalFormatting>
  <conditionalFormatting sqref="N46">
    <cfRule type="dataBar" priority="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{A4F520A5-6144-4B59-AAE2-E088BB38E699}</x14:id>
        </ext>
      </extLst>
    </cfRule>
  </conditionalFormatting>
  <conditionalFormatting sqref="N85:N11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{1E8A4AD5-CE40-4D0C-AA61-7FABA0A08BFB}</x14:id>
        </ext>
      </extLst>
    </cfRule>
  </conditionalFormatting>
  <conditionalFormatting sqref="N91:N96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{24B89D30-EC3B-42C6-8FDC-2CCB8BE5E300}</x14:id>
        </ext>
      </extLst>
    </cfRule>
  </conditionalFormatting>
  <conditionalFormatting sqref="N114:N1048576 N1:N7 N83:N84 N73:N80">
    <cfRule type="dataBar" priority="5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{3154274C-DE83-4397-AD3F-8928F64E0C68}</x14:id>
        </ext>
      </extLst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70A4B9-38E4-4592-9A6E-89CEDFE0C0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G16:H25</xm:sqref>
        </x14:conditionalFormatting>
        <x14:conditionalFormatting xmlns:xm="http://schemas.microsoft.com/office/excel/2006/main">
          <x14:cfRule type="dataBar" id="{8A7CDFBA-9D62-4310-92E6-87059325D2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G51:H54</xm:sqref>
        </x14:conditionalFormatting>
        <x14:conditionalFormatting xmlns:xm="http://schemas.microsoft.com/office/excel/2006/main">
          <x14:cfRule type="dataBar" id="{B963A623-7DF1-4BF9-8138-C62B8B909A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G91:H96</xm:sqref>
        </x14:conditionalFormatting>
        <x14:conditionalFormatting xmlns:xm="http://schemas.microsoft.com/office/excel/2006/main">
          <x14:cfRule type="dataBar" id="{1DD917BB-2A82-48B0-B018-2DB321291FD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H16:H23</xm:sqref>
        </x14:conditionalFormatting>
        <x14:conditionalFormatting xmlns:xm="http://schemas.microsoft.com/office/excel/2006/main">
          <x14:cfRule type="dataBar" id="{4C29F155-19AA-4E72-8155-9DB4F10044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H16:H25</xm:sqref>
        </x14:conditionalFormatting>
        <x14:conditionalFormatting xmlns:xm="http://schemas.microsoft.com/office/excel/2006/main">
          <x14:cfRule type="dataBar" id="{82F50CD4-FAF6-4071-A0E2-980BABAED09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H25</xm:sqref>
        </x14:conditionalFormatting>
        <x14:conditionalFormatting xmlns:xm="http://schemas.microsoft.com/office/excel/2006/main">
          <x14:cfRule type="dataBar" id="{DE7F6423-BB36-48F5-A711-008212E932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H51:H55</xm:sqref>
        </x14:conditionalFormatting>
        <x14:conditionalFormatting xmlns:xm="http://schemas.microsoft.com/office/excel/2006/main">
          <x14:cfRule type="dataBar" id="{37688331-B944-469B-8000-210269F35F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H91:H96</xm:sqref>
        </x14:conditionalFormatting>
        <x14:conditionalFormatting xmlns:xm="http://schemas.microsoft.com/office/excel/2006/main">
          <x14:cfRule type="dataBar" id="{F658C048-DD84-4DC2-9A6B-9DF861B291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J16:K25</xm:sqref>
        </x14:conditionalFormatting>
        <x14:conditionalFormatting xmlns:xm="http://schemas.microsoft.com/office/excel/2006/main">
          <x14:cfRule type="dataBar" id="{3337A60C-FA3F-44EC-8E9F-DD9C8741B4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J51:K54</xm:sqref>
        </x14:conditionalFormatting>
        <x14:conditionalFormatting xmlns:xm="http://schemas.microsoft.com/office/excel/2006/main">
          <x14:cfRule type="dataBar" id="{2AA6E82E-8690-47E8-9758-1000D99138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J91:K96</xm:sqref>
        </x14:conditionalFormatting>
        <x14:conditionalFormatting xmlns:xm="http://schemas.microsoft.com/office/excel/2006/main">
          <x14:cfRule type="dataBar" id="{037E5618-1B8D-4A64-B154-7F6C03B4DD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7D2B130-8B0B-4BA1-9B59-08F01ED4B5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M91:N96</xm:sqref>
        </x14:conditionalFormatting>
        <x14:conditionalFormatting xmlns:xm="http://schemas.microsoft.com/office/excel/2006/main">
          <x14:cfRule type="dataBar" id="{A4F520A5-6144-4B59-AAE2-E088BB38E6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N46</xm:sqref>
        </x14:conditionalFormatting>
        <x14:conditionalFormatting xmlns:xm="http://schemas.microsoft.com/office/excel/2006/main">
          <x14:cfRule type="dataBar" id="{1E8A4AD5-CE40-4D0C-AA61-7FABA0A08B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N85:N112</xm:sqref>
        </x14:conditionalFormatting>
        <x14:conditionalFormatting xmlns:xm="http://schemas.microsoft.com/office/excel/2006/main">
          <x14:cfRule type="dataBar" id="{24B89D30-EC3B-42C6-8FDC-2CCB8BE5E3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N91:N96</xm:sqref>
        </x14:conditionalFormatting>
        <x14:conditionalFormatting xmlns:xm="http://schemas.microsoft.com/office/excel/2006/main">
          <x14:cfRule type="dataBar" id="{3154274C-DE83-4397-AD3F-8928F64E0C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N114:N1048576 N1:N7 N83:N84 N73:N80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D27"/>
  <sheetViews>
    <sheetView topLeftCell="A22" workbookViewId="0">
      <selection activeCell="J24" sqref="J24"/>
    </sheetView>
  </sheetViews>
  <sheetFormatPr defaultRowHeight="14.4" x14ac:dyDescent="0.3"/>
  <cols>
    <col min="2" max="2" width="25.6640625" customWidth="1"/>
    <col min="4" max="4" width="16" customWidth="1"/>
    <col min="6" max="10" width="22.88671875" customWidth="1"/>
    <col min="11" max="11" width="22.6640625" bestFit="1" customWidth="1"/>
    <col min="12" max="12" width="19.77734375" bestFit="1" customWidth="1"/>
    <col min="13" max="13" width="19.88671875" bestFit="1" customWidth="1"/>
    <col min="14" max="14" width="20.21875" bestFit="1" customWidth="1"/>
  </cols>
  <sheetData>
    <row r="1" spans="2:30" x14ac:dyDescent="0.3">
      <c r="F1" s="199" t="s">
        <v>77</v>
      </c>
      <c r="G1" s="200"/>
      <c r="H1" s="200"/>
      <c r="I1" s="200"/>
      <c r="J1" s="201"/>
      <c r="K1" s="2"/>
      <c r="L1" s="2"/>
      <c r="M1" s="2"/>
      <c r="N1" s="50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41"/>
      <c r="AB1" s="41"/>
      <c r="AC1" s="41"/>
      <c r="AD1" s="41"/>
    </row>
    <row r="2" spans="2:30" x14ac:dyDescent="0.3">
      <c r="F2" s="202"/>
      <c r="G2" s="203"/>
      <c r="H2" s="203"/>
      <c r="I2" s="203"/>
      <c r="J2" s="204"/>
      <c r="K2" s="2"/>
      <c r="L2" s="2"/>
      <c r="M2" s="2"/>
      <c r="N2" s="5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41"/>
      <c r="AB2" s="41"/>
      <c r="AC2" s="41"/>
      <c r="AD2" s="41"/>
    </row>
    <row r="3" spans="2:30" x14ac:dyDescent="0.3">
      <c r="F3" s="205" t="s">
        <v>112</v>
      </c>
      <c r="G3" s="205"/>
      <c r="H3" s="205"/>
      <c r="I3" s="205"/>
      <c r="J3" s="205"/>
      <c r="K3" s="2"/>
      <c r="L3" s="2"/>
      <c r="M3" s="2"/>
      <c r="N3" s="5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41"/>
      <c r="AB3" s="41"/>
      <c r="AC3" s="41"/>
      <c r="AD3" s="41"/>
    </row>
    <row r="4" spans="2:30" x14ac:dyDescent="0.3">
      <c r="F4" s="119" t="s">
        <v>109</v>
      </c>
      <c r="G4" s="119" t="s">
        <v>111</v>
      </c>
      <c r="H4" s="119" t="s">
        <v>76</v>
      </c>
      <c r="I4" s="119" t="s">
        <v>110</v>
      </c>
      <c r="J4" s="117" t="s">
        <v>75</v>
      </c>
      <c r="K4" s="2"/>
      <c r="L4" s="2"/>
      <c r="M4" s="2"/>
      <c r="N4" s="50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41"/>
      <c r="AB4" s="41"/>
      <c r="AC4" s="41"/>
      <c r="AD4" s="41"/>
    </row>
    <row r="5" spans="2:30" x14ac:dyDescent="0.3">
      <c r="F5" s="112"/>
      <c r="G5" s="112"/>
      <c r="H5" s="112"/>
      <c r="I5" s="114"/>
      <c r="J5" s="114">
        <v>10.8</v>
      </c>
      <c r="K5" s="2"/>
      <c r="L5" s="2"/>
      <c r="M5" s="2"/>
      <c r="N5" s="50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41"/>
      <c r="AB5" s="41"/>
      <c r="AC5" s="41"/>
      <c r="AD5" s="41"/>
    </row>
    <row r="6" spans="2:30" x14ac:dyDescent="0.3">
      <c r="F6" s="205" t="s">
        <v>27</v>
      </c>
      <c r="G6" s="205"/>
      <c r="H6" s="205"/>
      <c r="I6" s="205"/>
      <c r="J6" s="205"/>
    </row>
    <row r="7" spans="2:30" x14ac:dyDescent="0.3">
      <c r="F7" s="119" t="s">
        <v>109</v>
      </c>
      <c r="G7" s="119" t="s">
        <v>111</v>
      </c>
      <c r="H7" s="119" t="s">
        <v>76</v>
      </c>
      <c r="I7" s="119" t="s">
        <v>110</v>
      </c>
      <c r="J7" s="117" t="s">
        <v>75</v>
      </c>
    </row>
    <row r="8" spans="2:30" x14ac:dyDescent="0.3">
      <c r="F8" s="115"/>
      <c r="G8" s="115"/>
      <c r="H8" s="112"/>
      <c r="I8" s="115"/>
      <c r="J8" s="116">
        <v>2.9499999999999999E-3</v>
      </c>
    </row>
    <row r="10" spans="2:30" x14ac:dyDescent="0.3">
      <c r="B10" s="170" t="s">
        <v>115</v>
      </c>
      <c r="C10" s="171"/>
      <c r="D10" s="172"/>
      <c r="F10" s="206" t="s">
        <v>117</v>
      </c>
      <c r="G10" s="206"/>
      <c r="H10" s="206"/>
      <c r="I10" s="206"/>
      <c r="J10" s="206"/>
    </row>
    <row r="11" spans="2:30" x14ac:dyDescent="0.3">
      <c r="B11" s="173"/>
      <c r="C11" s="174"/>
      <c r="D11" s="175"/>
      <c r="F11" s="206"/>
      <c r="G11" s="206"/>
      <c r="H11" s="206"/>
      <c r="I11" s="206"/>
      <c r="J11" s="206"/>
    </row>
    <row r="12" spans="2:30" x14ac:dyDescent="0.3">
      <c r="B12" s="17"/>
      <c r="C12" s="94" t="s">
        <v>34</v>
      </c>
      <c r="D12" s="20" t="s">
        <v>35</v>
      </c>
      <c r="F12" s="205" t="s">
        <v>8</v>
      </c>
      <c r="G12" s="205"/>
      <c r="H12" s="205"/>
      <c r="I12" s="205"/>
      <c r="J12" s="205"/>
    </row>
    <row r="13" spans="2:30" x14ac:dyDescent="0.3">
      <c r="B13" s="12" t="s">
        <v>63</v>
      </c>
      <c r="C13" s="95">
        <v>0.8</v>
      </c>
      <c r="D13" s="13" t="s">
        <v>15</v>
      </c>
      <c r="F13" s="119" t="s">
        <v>109</v>
      </c>
      <c r="G13" s="119" t="s">
        <v>111</v>
      </c>
      <c r="H13" s="119" t="s">
        <v>76</v>
      </c>
      <c r="I13" s="119" t="s">
        <v>110</v>
      </c>
      <c r="J13" s="117" t="s">
        <v>75</v>
      </c>
    </row>
    <row r="14" spans="2:30" x14ac:dyDescent="0.3">
      <c r="B14" s="118" t="s">
        <v>64</v>
      </c>
      <c r="C14" s="7">
        <v>0</v>
      </c>
      <c r="D14" s="3" t="s">
        <v>8</v>
      </c>
      <c r="F14" s="112"/>
      <c r="G14" s="112"/>
      <c r="H14" s="112"/>
      <c r="I14" s="112"/>
      <c r="J14" s="112">
        <f>J5*$C$13*1000/100+$C$14</f>
        <v>86.4</v>
      </c>
    </row>
    <row r="15" spans="2:30" x14ac:dyDescent="0.3">
      <c r="B15" s="8" t="s">
        <v>65</v>
      </c>
      <c r="C15" s="87">
        <v>0</v>
      </c>
      <c r="D15" s="60" t="s">
        <v>17</v>
      </c>
      <c r="F15" s="205" t="s">
        <v>17</v>
      </c>
      <c r="G15" s="205"/>
      <c r="H15" s="205"/>
      <c r="I15" s="205"/>
      <c r="J15" s="205"/>
    </row>
    <row r="16" spans="2:30" x14ac:dyDescent="0.3">
      <c r="B16" s="50"/>
      <c r="C16" s="106"/>
      <c r="D16" s="106"/>
      <c r="F16" s="119" t="s">
        <v>109</v>
      </c>
      <c r="G16" s="119" t="s">
        <v>111</v>
      </c>
      <c r="H16" s="119" t="s">
        <v>76</v>
      </c>
      <c r="I16" s="119" t="s">
        <v>110</v>
      </c>
      <c r="J16" s="117" t="s">
        <v>75</v>
      </c>
    </row>
    <row r="17" spans="2:10" x14ac:dyDescent="0.3">
      <c r="B17" s="106"/>
      <c r="C17" s="83"/>
      <c r="D17" s="85"/>
      <c r="F17" s="120"/>
      <c r="G17" s="120"/>
      <c r="H17" s="112"/>
      <c r="I17" s="120"/>
      <c r="J17" s="120">
        <f>J8*$C$13*1000/100</f>
        <v>2.3600000000000003E-2</v>
      </c>
    </row>
    <row r="18" spans="2:10" x14ac:dyDescent="0.3">
      <c r="B18" s="106"/>
      <c r="C18" s="83"/>
      <c r="D18" s="85"/>
    </row>
    <row r="20" spans="2:10" x14ac:dyDescent="0.3">
      <c r="B20" s="170" t="s">
        <v>114</v>
      </c>
      <c r="C20" s="171"/>
      <c r="D20" s="172"/>
      <c r="F20" s="259" t="s">
        <v>118</v>
      </c>
      <c r="G20" s="259"/>
      <c r="H20" s="259"/>
      <c r="I20" s="259"/>
    </row>
    <row r="21" spans="2:10" x14ac:dyDescent="0.3">
      <c r="B21" s="173"/>
      <c r="C21" s="174"/>
      <c r="D21" s="175"/>
      <c r="F21" s="259"/>
      <c r="G21" s="259"/>
      <c r="H21" s="259"/>
      <c r="I21" s="259"/>
    </row>
    <row r="22" spans="2:10" x14ac:dyDescent="0.3">
      <c r="B22" s="17"/>
      <c r="C22" s="94" t="s">
        <v>34</v>
      </c>
      <c r="D22" s="20" t="s">
        <v>35</v>
      </c>
      <c r="F22" s="205" t="s">
        <v>8</v>
      </c>
      <c r="G22" s="205"/>
      <c r="H22" s="205"/>
      <c r="I22" s="205"/>
    </row>
    <row r="23" spans="2:10" x14ac:dyDescent="0.3">
      <c r="B23" s="12" t="s">
        <v>113</v>
      </c>
      <c r="C23" s="95">
        <v>25</v>
      </c>
      <c r="D23" s="13" t="s">
        <v>116</v>
      </c>
      <c r="F23" s="119" t="s">
        <v>109</v>
      </c>
      <c r="G23" s="119" t="s">
        <v>111</v>
      </c>
      <c r="H23" s="119" t="s">
        <v>76</v>
      </c>
      <c r="I23" s="119" t="s">
        <v>110</v>
      </c>
    </row>
    <row r="24" spans="2:10" x14ac:dyDescent="0.3">
      <c r="B24" s="118" t="s">
        <v>64</v>
      </c>
      <c r="C24" s="7">
        <v>0</v>
      </c>
      <c r="D24" s="3" t="s">
        <v>8</v>
      </c>
      <c r="F24" s="258"/>
      <c r="G24" s="258"/>
      <c r="H24" s="258"/>
      <c r="I24" s="258"/>
    </row>
    <row r="25" spans="2:10" x14ac:dyDescent="0.3">
      <c r="B25" s="8" t="s">
        <v>65</v>
      </c>
      <c r="C25" s="87">
        <v>0</v>
      </c>
      <c r="D25" s="60" t="s">
        <v>17</v>
      </c>
      <c r="F25" s="205" t="s">
        <v>8</v>
      </c>
      <c r="G25" s="205"/>
      <c r="H25" s="205"/>
      <c r="I25" s="205"/>
    </row>
    <row r="26" spans="2:10" x14ac:dyDescent="0.3">
      <c r="F26" s="119" t="s">
        <v>109</v>
      </c>
      <c r="G26" s="119" t="s">
        <v>111</v>
      </c>
      <c r="H26" s="119" t="s">
        <v>76</v>
      </c>
      <c r="I26" s="119" t="s">
        <v>110</v>
      </c>
    </row>
    <row r="27" spans="2:10" x14ac:dyDescent="0.3">
      <c r="F27" s="258"/>
      <c r="G27" s="258"/>
      <c r="H27" s="258"/>
      <c r="I27" s="258"/>
    </row>
  </sheetData>
  <mergeCells count="11">
    <mergeCell ref="F22:I22"/>
    <mergeCell ref="F25:I25"/>
    <mergeCell ref="F20:I21"/>
    <mergeCell ref="F1:J2"/>
    <mergeCell ref="F12:J12"/>
    <mergeCell ref="F15:J15"/>
    <mergeCell ref="B10:D11"/>
    <mergeCell ref="F3:J3"/>
    <mergeCell ref="F6:J6"/>
    <mergeCell ref="F10:J11"/>
    <mergeCell ref="B20:D2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J47"/>
  <sheetViews>
    <sheetView zoomScale="80" zoomScaleNormal="80" workbookViewId="0">
      <selection activeCell="F5" sqref="F5"/>
    </sheetView>
  </sheetViews>
  <sheetFormatPr defaultColWidth="10.88671875" defaultRowHeight="14.4" x14ac:dyDescent="0.3"/>
  <cols>
    <col min="1" max="1" width="18.109375" customWidth="1"/>
    <col min="2" max="2" width="43" customWidth="1"/>
    <col min="5" max="5" width="22" style="24" customWidth="1"/>
    <col min="6" max="6" width="34.88671875" style="24" customWidth="1"/>
    <col min="10" max="10" width="18" customWidth="1"/>
  </cols>
  <sheetData>
    <row r="3" spans="2:10" ht="29.1" customHeight="1" x14ac:dyDescent="0.3">
      <c r="B3" s="247" t="s">
        <v>56</v>
      </c>
      <c r="C3" s="249" t="s">
        <v>55</v>
      </c>
      <c r="D3" s="250"/>
      <c r="E3" s="254" t="s">
        <v>1</v>
      </c>
      <c r="F3" s="255"/>
      <c r="G3" s="176" t="s">
        <v>57</v>
      </c>
      <c r="H3" s="177"/>
      <c r="I3" s="177"/>
      <c r="J3" s="178"/>
    </row>
    <row r="4" spans="2:10" ht="19.350000000000001" customHeight="1" x14ac:dyDescent="0.3">
      <c r="B4" s="248"/>
      <c r="C4" s="55" t="s">
        <v>34</v>
      </c>
      <c r="D4" s="56" t="s">
        <v>35</v>
      </c>
      <c r="E4" s="57" t="s">
        <v>61</v>
      </c>
      <c r="F4" s="111" t="s">
        <v>90</v>
      </c>
      <c r="G4" s="251"/>
      <c r="H4" s="252"/>
      <c r="I4" s="252"/>
      <c r="J4" s="253"/>
    </row>
    <row r="5" spans="2:10" ht="14.4" customHeight="1" x14ac:dyDescent="0.3">
      <c r="B5" s="12" t="s">
        <v>51</v>
      </c>
      <c r="C5" s="58">
        <v>1</v>
      </c>
      <c r="D5" s="18" t="s">
        <v>0</v>
      </c>
      <c r="E5" s="61">
        <v>30.3</v>
      </c>
      <c r="F5" s="61">
        <v>3.58</v>
      </c>
      <c r="G5" s="232" t="s">
        <v>58</v>
      </c>
      <c r="H5" s="232"/>
      <c r="I5" s="232"/>
      <c r="J5" s="233"/>
    </row>
    <row r="6" spans="2:10" x14ac:dyDescent="0.3">
      <c r="B6" s="1" t="s">
        <v>7</v>
      </c>
      <c r="C6" s="59">
        <v>1</v>
      </c>
      <c r="D6" s="29" t="s">
        <v>0</v>
      </c>
      <c r="E6" s="62">
        <v>9.81</v>
      </c>
      <c r="F6" s="122">
        <v>0.218</v>
      </c>
      <c r="G6" s="235"/>
      <c r="H6" s="235"/>
      <c r="I6" s="235"/>
      <c r="J6" s="236"/>
    </row>
    <row r="7" spans="2:10" x14ac:dyDescent="0.3">
      <c r="B7" s="1" t="s">
        <v>52</v>
      </c>
      <c r="C7" s="59">
        <v>1</v>
      </c>
      <c r="D7" s="29" t="s">
        <v>0</v>
      </c>
      <c r="E7" s="62">
        <v>4.47</v>
      </c>
      <c r="F7" s="122">
        <v>0.498</v>
      </c>
      <c r="G7" s="235"/>
      <c r="H7" s="235"/>
      <c r="I7" s="235"/>
      <c r="J7" s="236"/>
    </row>
    <row r="8" spans="2:10" x14ac:dyDescent="0.3">
      <c r="B8" s="1" t="s">
        <v>53</v>
      </c>
      <c r="C8" s="59">
        <v>1</v>
      </c>
      <c r="D8" s="29" t="s">
        <v>0</v>
      </c>
      <c r="E8" s="62">
        <v>4.7699999999999996</v>
      </c>
      <c r="F8" s="62">
        <v>1.1200000000000001</v>
      </c>
      <c r="G8" s="235"/>
      <c r="H8" s="235"/>
      <c r="I8" s="235"/>
      <c r="J8" s="236"/>
    </row>
    <row r="9" spans="2:10" x14ac:dyDescent="0.3">
      <c r="B9" s="1" t="s">
        <v>10</v>
      </c>
      <c r="C9" s="59">
        <v>1</v>
      </c>
      <c r="D9" s="29" t="s">
        <v>0</v>
      </c>
      <c r="E9" s="63">
        <v>136</v>
      </c>
      <c r="F9" s="123">
        <v>4.6399999999999997E-2</v>
      </c>
      <c r="G9" s="235"/>
      <c r="H9" s="235"/>
      <c r="I9" s="235"/>
      <c r="J9" s="236"/>
    </row>
    <row r="10" spans="2:10" x14ac:dyDescent="0.3">
      <c r="B10" s="1" t="s">
        <v>11</v>
      </c>
      <c r="C10" s="59">
        <v>1</v>
      </c>
      <c r="D10" s="29" t="s">
        <v>0</v>
      </c>
      <c r="E10" s="62">
        <v>1.87</v>
      </c>
      <c r="F10" s="124">
        <v>4.2900000000000004E-3</v>
      </c>
      <c r="G10" s="235"/>
      <c r="H10" s="235"/>
      <c r="I10" s="235"/>
      <c r="J10" s="236"/>
    </row>
    <row r="11" spans="2:10" x14ac:dyDescent="0.3">
      <c r="B11" s="1" t="s">
        <v>12</v>
      </c>
      <c r="C11" s="59">
        <v>1</v>
      </c>
      <c r="D11" s="29" t="s">
        <v>0</v>
      </c>
      <c r="E11" s="63">
        <v>70700</v>
      </c>
      <c r="F11" s="63">
        <v>8810</v>
      </c>
      <c r="G11" s="235"/>
      <c r="H11" s="235"/>
      <c r="I11" s="235"/>
      <c r="J11" s="236"/>
    </row>
    <row r="12" spans="2:10" x14ac:dyDescent="0.3">
      <c r="B12" s="8" t="s">
        <v>13</v>
      </c>
      <c r="C12" s="60">
        <v>1</v>
      </c>
      <c r="D12" s="19" t="s">
        <v>0</v>
      </c>
      <c r="E12" s="65">
        <v>16698.057000000001</v>
      </c>
      <c r="F12" s="65">
        <v>1855.5054</v>
      </c>
      <c r="G12" s="238"/>
      <c r="H12" s="238"/>
      <c r="I12" s="238"/>
      <c r="J12" s="239"/>
    </row>
    <row r="13" spans="2:10" x14ac:dyDescent="0.3">
      <c r="C13" s="29"/>
      <c r="D13" s="29"/>
      <c r="F13" s="30"/>
      <c r="G13" s="31"/>
      <c r="H13" s="31"/>
      <c r="I13" s="31"/>
      <c r="J13" s="31"/>
    </row>
    <row r="14" spans="2:10" x14ac:dyDescent="0.3">
      <c r="C14" s="29"/>
      <c r="D14" s="29"/>
      <c r="E14" s="30"/>
      <c r="F14" s="30"/>
      <c r="G14" s="31"/>
      <c r="H14" s="31"/>
      <c r="I14" s="31"/>
      <c r="J14" s="31"/>
    </row>
    <row r="15" spans="2:10" ht="29.1" customHeight="1" x14ac:dyDescent="0.3">
      <c r="B15" s="243" t="s">
        <v>91</v>
      </c>
      <c r="C15" s="245" t="s">
        <v>55</v>
      </c>
      <c r="D15" s="246"/>
      <c r="E15" s="256" t="s">
        <v>1</v>
      </c>
      <c r="F15" s="257"/>
      <c r="G15" s="143" t="s">
        <v>57</v>
      </c>
      <c r="H15" s="144"/>
      <c r="I15" s="144"/>
      <c r="J15" s="145"/>
    </row>
    <row r="16" spans="2:10" ht="19.350000000000001" customHeight="1" x14ac:dyDescent="0.3">
      <c r="B16" s="244"/>
      <c r="C16" s="35" t="s">
        <v>34</v>
      </c>
      <c r="D16" s="36" t="s">
        <v>35</v>
      </c>
      <c r="E16" s="37" t="s">
        <v>121</v>
      </c>
      <c r="F16" s="70" t="s">
        <v>90</v>
      </c>
      <c r="G16" s="146"/>
      <c r="H16" s="147"/>
      <c r="I16" s="147"/>
      <c r="J16" s="148"/>
    </row>
    <row r="17" spans="2:10" ht="14.4" customHeight="1" x14ac:dyDescent="0.3">
      <c r="B17" s="12" t="s">
        <v>66</v>
      </c>
      <c r="C17" s="16">
        <v>1</v>
      </c>
      <c r="D17" s="13" t="s">
        <v>0</v>
      </c>
      <c r="E17" s="72">
        <v>4.5100000000000001E-4</v>
      </c>
      <c r="F17" s="73">
        <v>3.5700000000000001E-6</v>
      </c>
      <c r="G17" s="231" t="s">
        <v>58</v>
      </c>
      <c r="H17" s="232"/>
      <c r="I17" s="232"/>
      <c r="J17" s="233"/>
    </row>
    <row r="18" spans="2:10" x14ac:dyDescent="0.3">
      <c r="B18" s="8" t="s">
        <v>23</v>
      </c>
      <c r="C18" s="15">
        <v>1</v>
      </c>
      <c r="D18" s="4" t="s">
        <v>0</v>
      </c>
      <c r="E18" s="25">
        <v>18</v>
      </c>
      <c r="F18" s="71">
        <v>3.44E-2</v>
      </c>
      <c r="G18" s="237"/>
      <c r="H18" s="238"/>
      <c r="I18" s="238"/>
      <c r="J18" s="239"/>
    </row>
    <row r="21" spans="2:10" x14ac:dyDescent="0.3">
      <c r="B21" s="207" t="s">
        <v>91</v>
      </c>
      <c r="C21" s="209" t="s">
        <v>55</v>
      </c>
      <c r="D21" s="210"/>
      <c r="E21" s="211" t="s">
        <v>1</v>
      </c>
      <c r="F21" s="212"/>
      <c r="G21" s="133" t="s">
        <v>57</v>
      </c>
      <c r="H21" s="134"/>
      <c r="I21" s="134"/>
      <c r="J21" s="135"/>
    </row>
    <row r="22" spans="2:10" x14ac:dyDescent="0.3">
      <c r="B22" s="208"/>
      <c r="C22" s="38" t="s">
        <v>34</v>
      </c>
      <c r="D22" s="39" t="s">
        <v>35</v>
      </c>
      <c r="E22" s="40" t="s">
        <v>120</v>
      </c>
      <c r="F22" s="110" t="s">
        <v>90</v>
      </c>
      <c r="G22" s="136"/>
      <c r="H22" s="137"/>
      <c r="I22" s="137"/>
      <c r="J22" s="138"/>
    </row>
    <row r="23" spans="2:10" x14ac:dyDescent="0.3">
      <c r="B23" s="32" t="s">
        <v>93</v>
      </c>
      <c r="C23" s="16">
        <v>1</v>
      </c>
      <c r="D23" s="13" t="s">
        <v>6</v>
      </c>
      <c r="E23" s="26">
        <v>1.15E-2</v>
      </c>
      <c r="F23" s="73">
        <v>6.8800000000000003E-4</v>
      </c>
      <c r="G23" s="240" t="s">
        <v>58</v>
      </c>
      <c r="H23" s="241"/>
      <c r="I23" s="241"/>
      <c r="J23" s="242"/>
    </row>
    <row r="24" spans="2:10" x14ac:dyDescent="0.3">
      <c r="B24" s="34" t="s">
        <v>94</v>
      </c>
      <c r="C24" s="14">
        <v>1</v>
      </c>
      <c r="D24" s="3" t="s">
        <v>6</v>
      </c>
      <c r="E24" s="27">
        <v>1.27</v>
      </c>
      <c r="F24" s="127">
        <v>5.3300000000000005E-4</v>
      </c>
      <c r="G24" s="213"/>
      <c r="H24" s="214"/>
      <c r="I24" s="214"/>
      <c r="J24" s="215"/>
    </row>
    <row r="25" spans="2:10" x14ac:dyDescent="0.3">
      <c r="B25" s="34" t="s">
        <v>95</v>
      </c>
      <c r="C25" s="14">
        <v>1</v>
      </c>
      <c r="D25" s="3" t="s">
        <v>6</v>
      </c>
      <c r="E25" s="27">
        <v>1.1200000000000001</v>
      </c>
      <c r="F25" s="127">
        <v>4.3199999999999998E-4</v>
      </c>
      <c r="G25" s="213"/>
      <c r="H25" s="214"/>
      <c r="I25" s="214"/>
      <c r="J25" s="215"/>
    </row>
    <row r="26" spans="2:10" x14ac:dyDescent="0.3">
      <c r="B26" s="34" t="s">
        <v>96</v>
      </c>
      <c r="C26" s="14">
        <v>1</v>
      </c>
      <c r="D26" s="3" t="s">
        <v>6</v>
      </c>
      <c r="E26" s="27">
        <v>0.57099999999999995</v>
      </c>
      <c r="F26" s="127">
        <v>2.0799999999999999E-4</v>
      </c>
      <c r="G26" s="213"/>
      <c r="H26" s="214"/>
      <c r="I26" s="214"/>
      <c r="J26" s="215"/>
    </row>
    <row r="27" spans="2:10" x14ac:dyDescent="0.3">
      <c r="B27" s="34" t="s">
        <v>97</v>
      </c>
      <c r="C27" s="14">
        <v>1</v>
      </c>
      <c r="D27" s="3" t="s">
        <v>6</v>
      </c>
      <c r="E27" s="27">
        <v>1.9599999999999999E-2</v>
      </c>
      <c r="F27" s="127">
        <v>7.5100000000000004E-4</v>
      </c>
      <c r="G27" s="213"/>
      <c r="H27" s="214"/>
      <c r="I27" s="214"/>
      <c r="J27" s="215"/>
    </row>
    <row r="28" spans="2:10" x14ac:dyDescent="0.3">
      <c r="B28" s="34" t="s">
        <v>98</v>
      </c>
      <c r="C28" s="14">
        <v>1</v>
      </c>
      <c r="D28" s="3" t="s">
        <v>6</v>
      </c>
      <c r="E28" s="27">
        <v>1.21E-2</v>
      </c>
      <c r="F28" s="127">
        <v>8.42E-5</v>
      </c>
      <c r="G28" s="213"/>
      <c r="H28" s="214"/>
      <c r="I28" s="214"/>
      <c r="J28" s="215"/>
    </row>
    <row r="29" spans="2:10" x14ac:dyDescent="0.3">
      <c r="B29" s="34" t="s">
        <v>99</v>
      </c>
      <c r="C29" s="14">
        <v>1</v>
      </c>
      <c r="D29" s="3" t="s">
        <v>6</v>
      </c>
      <c r="E29" s="27">
        <v>0.27600000000000002</v>
      </c>
      <c r="F29" s="127">
        <v>3.0899999999999998E-4</v>
      </c>
      <c r="G29" s="213"/>
      <c r="H29" s="214"/>
      <c r="I29" s="214"/>
      <c r="J29" s="215"/>
    </row>
    <row r="30" spans="2:10" x14ac:dyDescent="0.3">
      <c r="B30" s="33" t="s">
        <v>100</v>
      </c>
      <c r="C30" s="15">
        <v>1</v>
      </c>
      <c r="D30" s="4" t="s">
        <v>6</v>
      </c>
      <c r="E30" s="28">
        <v>0.10199999999999999</v>
      </c>
      <c r="F30" s="101">
        <v>2.0100000000000001E-3</v>
      </c>
      <c r="G30" s="216"/>
      <c r="H30" s="217"/>
      <c r="I30" s="217"/>
      <c r="J30" s="218"/>
    </row>
    <row r="31" spans="2:10" x14ac:dyDescent="0.3">
      <c r="B31" s="34"/>
    </row>
    <row r="33" spans="2:10" x14ac:dyDescent="0.3">
      <c r="B33" s="219" t="s">
        <v>91</v>
      </c>
      <c r="C33" s="221" t="s">
        <v>55</v>
      </c>
      <c r="D33" s="222"/>
      <c r="E33" s="223" t="s">
        <v>1</v>
      </c>
      <c r="F33" s="224"/>
      <c r="G33" s="225" t="s">
        <v>57</v>
      </c>
      <c r="H33" s="226"/>
      <c r="I33" s="226"/>
      <c r="J33" s="227"/>
    </row>
    <row r="34" spans="2:10" x14ac:dyDescent="0.3">
      <c r="B34" s="220"/>
      <c r="C34" s="97" t="s">
        <v>34</v>
      </c>
      <c r="D34" s="98" t="s">
        <v>35</v>
      </c>
      <c r="E34" s="99" t="s">
        <v>119</v>
      </c>
      <c r="F34" s="100" t="s">
        <v>90</v>
      </c>
      <c r="G34" s="228"/>
      <c r="H34" s="229"/>
      <c r="I34" s="229"/>
      <c r="J34" s="230"/>
    </row>
    <row r="35" spans="2:10" x14ac:dyDescent="0.3">
      <c r="B35" s="1" t="s">
        <v>83</v>
      </c>
      <c r="C35" s="16">
        <v>1</v>
      </c>
      <c r="D35" s="13" t="s">
        <v>18</v>
      </c>
      <c r="E35" s="102">
        <v>273</v>
      </c>
      <c r="F35" s="73">
        <v>1.91</v>
      </c>
      <c r="G35" s="231" t="s">
        <v>58</v>
      </c>
      <c r="H35" s="232"/>
      <c r="I35" s="232"/>
      <c r="J35" s="233"/>
    </row>
    <row r="36" spans="2:10" x14ac:dyDescent="0.3">
      <c r="B36" s="1" t="s">
        <v>7</v>
      </c>
      <c r="C36" s="14">
        <v>1</v>
      </c>
      <c r="D36" s="3" t="s">
        <v>0</v>
      </c>
      <c r="E36" s="62">
        <v>9.81</v>
      </c>
      <c r="F36" s="64">
        <v>0.218</v>
      </c>
      <c r="G36" s="234"/>
      <c r="H36" s="235"/>
      <c r="I36" s="235"/>
      <c r="J36" s="236"/>
    </row>
    <row r="37" spans="2:10" x14ac:dyDescent="0.3">
      <c r="B37" s="1" t="s">
        <v>21</v>
      </c>
      <c r="C37" s="14">
        <v>1</v>
      </c>
      <c r="D37" s="3" t="s">
        <v>22</v>
      </c>
      <c r="E37" s="62">
        <v>124</v>
      </c>
      <c r="F37" s="108">
        <v>5.6000000000000005</v>
      </c>
      <c r="G37" s="234"/>
      <c r="H37" s="235"/>
      <c r="I37" s="235"/>
      <c r="J37" s="236"/>
    </row>
    <row r="38" spans="2:10" x14ac:dyDescent="0.3">
      <c r="B38" s="8" t="s">
        <v>37</v>
      </c>
      <c r="C38" s="15">
        <v>1</v>
      </c>
      <c r="D38" s="4" t="s">
        <v>19</v>
      </c>
      <c r="E38" s="71">
        <v>7.5899999999999995E-2</v>
      </c>
      <c r="F38" s="101">
        <v>4.4299999999999999E-5</v>
      </c>
      <c r="G38" s="237"/>
      <c r="H38" s="238"/>
      <c r="I38" s="238"/>
      <c r="J38" s="239"/>
    </row>
    <row r="41" spans="2:10" x14ac:dyDescent="0.3">
      <c r="B41" s="207" t="s">
        <v>91</v>
      </c>
      <c r="C41" s="209" t="s">
        <v>55</v>
      </c>
      <c r="D41" s="210"/>
      <c r="E41" s="211" t="s">
        <v>1</v>
      </c>
      <c r="F41" s="212"/>
      <c r="G41" s="133" t="s">
        <v>57</v>
      </c>
      <c r="H41" s="134"/>
      <c r="I41" s="134"/>
      <c r="J41" s="135"/>
    </row>
    <row r="42" spans="2:10" x14ac:dyDescent="0.3">
      <c r="B42" s="208"/>
      <c r="C42" s="38" t="s">
        <v>34</v>
      </c>
      <c r="D42" s="39" t="s">
        <v>35</v>
      </c>
      <c r="E42" s="40" t="s">
        <v>119</v>
      </c>
      <c r="F42" s="110" t="s">
        <v>90</v>
      </c>
      <c r="G42" s="136"/>
      <c r="H42" s="137"/>
      <c r="I42" s="137"/>
      <c r="J42" s="138"/>
    </row>
    <row r="43" spans="2:10" x14ac:dyDescent="0.3">
      <c r="B43" s="34" t="s">
        <v>107</v>
      </c>
      <c r="C43" s="14">
        <v>1</v>
      </c>
      <c r="D43" s="3" t="s">
        <v>6</v>
      </c>
      <c r="E43" s="132">
        <v>1.0176292137323899</v>
      </c>
      <c r="F43" s="127">
        <v>3.3339894001235401E-3</v>
      </c>
      <c r="G43" s="234" t="s">
        <v>58</v>
      </c>
      <c r="H43" s="235"/>
      <c r="I43" s="235"/>
      <c r="J43" s="236"/>
    </row>
    <row r="44" spans="2:10" x14ac:dyDescent="0.3">
      <c r="B44" s="34" t="s">
        <v>103</v>
      </c>
      <c r="C44" s="14">
        <v>1</v>
      </c>
      <c r="D44" s="3" t="s">
        <v>6</v>
      </c>
      <c r="E44" s="27">
        <v>1.6977060263384199E-2</v>
      </c>
      <c r="F44" s="127">
        <v>2.4375476936037898E-3</v>
      </c>
      <c r="G44" s="234"/>
      <c r="H44" s="235"/>
      <c r="I44" s="235"/>
      <c r="J44" s="236"/>
    </row>
    <row r="45" spans="2:10" x14ac:dyDescent="0.3">
      <c r="B45" s="34" t="s">
        <v>104</v>
      </c>
      <c r="C45" s="14">
        <v>1</v>
      </c>
      <c r="D45" s="3" t="s">
        <v>6</v>
      </c>
      <c r="E45" s="27">
        <v>4.5957336404950496E-3</v>
      </c>
      <c r="F45" s="127">
        <v>4.1480884751615498E-4</v>
      </c>
      <c r="G45" s="234"/>
      <c r="H45" s="235"/>
      <c r="I45" s="235"/>
      <c r="J45" s="236"/>
    </row>
    <row r="46" spans="2:10" x14ac:dyDescent="0.3">
      <c r="B46" s="34" t="s">
        <v>105</v>
      </c>
      <c r="C46" s="14">
        <v>1</v>
      </c>
      <c r="D46" s="3" t="s">
        <v>6</v>
      </c>
      <c r="E46" s="27">
        <v>6.3101765583217603E-2</v>
      </c>
      <c r="F46" s="127">
        <v>1.7021958257188901E-3</v>
      </c>
      <c r="G46" s="234"/>
      <c r="H46" s="235"/>
      <c r="I46" s="235"/>
      <c r="J46" s="236"/>
    </row>
    <row r="47" spans="2:10" x14ac:dyDescent="0.3">
      <c r="B47" s="33" t="s">
        <v>106</v>
      </c>
      <c r="C47" s="15">
        <v>1</v>
      </c>
      <c r="D47" s="4" t="s">
        <v>6</v>
      </c>
      <c r="E47" s="28">
        <v>4.1050542926052799E-2</v>
      </c>
      <c r="F47" s="101">
        <v>1.88138618753253E-3</v>
      </c>
      <c r="G47" s="237"/>
      <c r="H47" s="238"/>
      <c r="I47" s="238"/>
      <c r="J47" s="239"/>
    </row>
  </sheetData>
  <mergeCells count="25">
    <mergeCell ref="G23:J30"/>
    <mergeCell ref="B15:B16"/>
    <mergeCell ref="C15:D15"/>
    <mergeCell ref="G15:J16"/>
    <mergeCell ref="B3:B4"/>
    <mergeCell ref="C3:D3"/>
    <mergeCell ref="G3:J4"/>
    <mergeCell ref="B21:B22"/>
    <mergeCell ref="C21:D21"/>
    <mergeCell ref="G21:J22"/>
    <mergeCell ref="G5:J12"/>
    <mergeCell ref="E3:F3"/>
    <mergeCell ref="G17:J18"/>
    <mergeCell ref="E15:F15"/>
    <mergeCell ref="E21:F21"/>
    <mergeCell ref="B33:B34"/>
    <mergeCell ref="C33:D33"/>
    <mergeCell ref="E33:F33"/>
    <mergeCell ref="G33:J34"/>
    <mergeCell ref="G35:J38"/>
    <mergeCell ref="B41:B42"/>
    <mergeCell ref="C41:D41"/>
    <mergeCell ref="E41:F41"/>
    <mergeCell ref="G41:J42"/>
    <mergeCell ref="G43:J47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collection UY_Mix</vt:lpstr>
      <vt:lpstr>Data collection PV_UY</vt:lpstr>
      <vt:lpstr>Data collection DE_Mix</vt:lpstr>
      <vt:lpstr>Data collection PV_DE</vt:lpstr>
      <vt:lpstr>Scenarios&amp;Tank-to-Wheel</vt:lpstr>
      <vt:lpstr>LCI Datasets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DeLaRua</dc:creator>
  <cp:lastModifiedBy>Andrea Cadavid Isaza</cp:lastModifiedBy>
  <dcterms:created xsi:type="dcterms:W3CDTF">2018-05-28T08:13:38Z</dcterms:created>
  <dcterms:modified xsi:type="dcterms:W3CDTF">2024-08-22T14:53:57Z</dcterms:modified>
</cp:coreProperties>
</file>