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07FAC4F5-C12E-45BC-8FFB-C27FB33AD2BA}" xr6:coauthVersionLast="47" xr6:coauthVersionMax="47" xr10:uidLastSave="{00000000-0000-0000-0000-000000000000}"/>
  <bookViews>
    <workbookView xWindow="-110" yWindow="-110" windowWidth="19420" windowHeight="10300" firstSheet="4" activeTab="4" xr2:uid="{00000000-000D-0000-FFFF-FFFF00000000}"/>
  </bookViews>
  <sheets>
    <sheet name="Resumen de créditos mínimos del" sheetId="1" r:id="rId1"/>
    <sheet name="Textos" sheetId="2" state="hidden" r:id="rId2"/>
    <sheet name="Cursos" sheetId="3" state="hidden" r:id="rId3"/>
    <sheet name="Datos" sheetId="4" state="hidden" r:id="rId4"/>
    <sheet name="DOCUMENTO A ENTREGAR" sheetId="5" r:id="rId5"/>
    <sheet name="Unidades curriculares y semestr"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5" l="1"/>
  <c r="F16" i="1" s="1"/>
  <c r="D52" i="5"/>
  <c r="F13" i="1" s="1"/>
  <c r="D47" i="5"/>
  <c r="F12" i="1" s="1"/>
  <c r="D30" i="5"/>
  <c r="F6" i="1" s="1"/>
  <c r="D19" i="5"/>
  <c r="F7" i="1" s="1"/>
  <c r="S36" i="6"/>
  <c r="S34" i="6"/>
  <c r="Q34" i="6"/>
  <c r="O34" i="6"/>
  <c r="M34" i="6"/>
  <c r="O36" i="6" s="1"/>
  <c r="K34" i="6"/>
  <c r="I34" i="6"/>
  <c r="K36" i="6" s="1"/>
  <c r="G34" i="6"/>
  <c r="E34" i="6"/>
  <c r="T34" i="6" s="1"/>
  <c r="T36" i="6" s="1"/>
  <c r="T38" i="6" s="1"/>
  <c r="C34" i="6"/>
  <c r="T33" i="6"/>
  <c r="T30" i="6"/>
  <c r="T27" i="6"/>
  <c r="T24" i="6"/>
  <c r="T21" i="6"/>
  <c r="T18" i="6"/>
  <c r="T15" i="6"/>
  <c r="T12" i="6"/>
  <c r="T9" i="6"/>
  <c r="T6" i="6"/>
  <c r="D88" i="5"/>
  <c r="F23" i="1" s="1"/>
  <c r="D83" i="5"/>
  <c r="F22" i="1" s="1"/>
  <c r="F24" i="1" s="1"/>
  <c r="D76" i="5"/>
  <c r="F19" i="1" s="1"/>
  <c r="D72" i="5"/>
  <c r="F18" i="1" s="1"/>
  <c r="D68" i="5"/>
  <c r="F17" i="1" s="1"/>
  <c r="D38" i="5"/>
  <c r="F9" i="1" s="1"/>
  <c r="D34" i="5"/>
  <c r="F8" i="1" s="1"/>
  <c r="E50" i="4"/>
  <c r="F2" i="2"/>
  <c r="G24" i="1"/>
  <c r="G20" i="1"/>
  <c r="G14" i="1"/>
  <c r="D40" i="5" l="1"/>
  <c r="D78" i="5"/>
  <c r="G36" i="6"/>
  <c r="F10" i="1"/>
  <c r="F14" i="1"/>
  <c r="F20" i="1"/>
  <c r="D54" i="5"/>
  <c r="D90" i="5"/>
  <c r="D92" i="5"/>
  <c r="F25" i="1" l="1"/>
</calcChain>
</file>

<file path=xl/sharedStrings.xml><?xml version="1.0" encoding="utf-8"?>
<sst xmlns="http://schemas.openxmlformats.org/spreadsheetml/2006/main" count="1909" uniqueCount="335">
  <si>
    <t>Ingeniería Fïsico-Matemática</t>
  </si>
  <si>
    <t>Créditos por Áreas de formación</t>
  </si>
  <si>
    <t>Materias</t>
  </si>
  <si>
    <t>Cr.</t>
  </si>
  <si>
    <t>Min área</t>
  </si>
  <si>
    <t>Mín grupo</t>
  </si>
  <si>
    <t>Ciencias Básicas</t>
  </si>
  <si>
    <t>Matemática</t>
  </si>
  <si>
    <t>Física</t>
  </si>
  <si>
    <t>Química</t>
  </si>
  <si>
    <t>Biología</t>
  </si>
  <si>
    <t>Sub total</t>
  </si>
  <si>
    <t>Ciencias de la Ingeniería</t>
  </si>
  <si>
    <t>Computación científica</t>
  </si>
  <si>
    <t>Modelado físico-matemático</t>
  </si>
  <si>
    <t>Ingeniería Aplicada</t>
  </si>
  <si>
    <t>Área de formación tecnológica</t>
  </si>
  <si>
    <t>Talleres</t>
  </si>
  <si>
    <t>Pasantía</t>
  </si>
  <si>
    <t>Proyecto</t>
  </si>
  <si>
    <t>Contenidos Complementarios</t>
  </si>
  <si>
    <t>Ingeniería y Sociedad</t>
  </si>
  <si>
    <t>Actividades integradoras complementarias</t>
  </si>
  <si>
    <t>TOTAL</t>
  </si>
  <si>
    <t>Las celdas pintadas de amarillo indican que no se ha logrado el mínimo requerido.</t>
  </si>
  <si>
    <t>Una vez completada la hoja "Documento a entregar", imprimirlo, firmarlo y presentarlo en Reguladora de Trámites.</t>
  </si>
  <si>
    <t>Básico</t>
  </si>
  <si>
    <t>Electrónica</t>
  </si>
  <si>
    <t>Señales y Aprendizaje Automático</t>
  </si>
  <si>
    <t>Telecomunicaciones</t>
  </si>
  <si>
    <t>Ing. Biomédica</t>
  </si>
  <si>
    <t>Potencia</t>
  </si>
  <si>
    <t>PRE REFORMA</t>
  </si>
  <si>
    <r>
      <t xml:space="preserve">Restan alrededor de 30 créditos que se deben completar con: al menos una asignatura de la Materia Sistemas Digitales y al menos una asignatura electiva asociada al área de aplicación de los sistemas electrónicos.
</t>
    </r>
    <r>
      <rPr>
        <sz val="6.4"/>
        <color rgb="FF3C3C3C"/>
        <rFont val="Arial"/>
        <family val="2"/>
      </rPr>
      <t>ELECTIVAS DE LA MATERIA SISTEMAS DIGITALES</t>
    </r>
    <r>
      <rPr>
        <sz val="6.4"/>
        <color rgb="FF3C3C3C"/>
        <rFont val="Arial"/>
        <family val="2"/>
      </rPr>
      <t xml:space="preserve">
Procesadores Digitales de Señal (8)</t>
    </r>
    <r>
      <rPr>
        <sz val="6.4"/>
        <color rgb="FF3C3C3C"/>
        <rFont val="Arial"/>
        <family val="2"/>
      </rPr>
      <t xml:space="preserve">
Sistemas Embebidos para tiempo Real (8)</t>
    </r>
    <r>
      <rPr>
        <sz val="6.4"/>
        <color rgb="FF3C3C3C"/>
        <rFont val="Arial"/>
        <family val="2"/>
      </rPr>
      <t xml:space="preserve">
Diseño Lógico 2 (8)</t>
    </r>
    <r>
      <rPr>
        <sz val="6.4"/>
        <color rgb="FF3C3C3C"/>
        <rFont val="Arial"/>
        <family val="2"/>
      </rPr>
      <t xml:space="preserve">
</t>
    </r>
    <r>
      <rPr>
        <sz val="10"/>
        <color theme="1"/>
        <rFont val="Arial"/>
        <family val="2"/>
      </rPr>
      <t xml:space="preserve">
</t>
    </r>
    <r>
      <rPr>
        <sz val="6.4"/>
        <color rgb="FF3C3C3C"/>
        <rFont val="Arial"/>
        <family val="2"/>
      </rPr>
      <t>ELECTIVAS ASOCIADAS A ÁREAS DE APLICACIÓN (este listado es indicativo)</t>
    </r>
    <r>
      <rPr>
        <sz val="6.4"/>
        <color rgb="FF3C3C3C"/>
        <rFont val="Arial"/>
        <family val="2"/>
      </rPr>
      <t xml:space="preserve">
Redes de Datos (10)</t>
    </r>
    <r>
      <rPr>
        <sz val="6.4"/>
        <color rgb="FF3C3C3C"/>
        <rFont val="Arial"/>
        <family val="2"/>
      </rPr>
      <t xml:space="preserve">
Ingeniería Biomédica (8)</t>
    </r>
    <r>
      <rPr>
        <sz val="6.4"/>
        <color rgb="FF3C3C3C"/>
        <rFont val="Arial"/>
        <family val="2"/>
      </rPr>
      <t xml:space="preserve">
Seminario de Ing. Biomédica (4)</t>
    </r>
    <r>
      <rPr>
        <sz val="6.4"/>
        <color rgb="FF3C3C3C"/>
        <rFont val="Arial"/>
        <family val="2"/>
      </rPr>
      <t xml:space="preserve">
Imágenes Médicas (8)</t>
    </r>
    <r>
      <rPr>
        <sz val="6.4"/>
        <color rgb="FF3C3C3C"/>
        <rFont val="Arial"/>
        <family val="2"/>
      </rPr>
      <t xml:space="preserve">
Electrónica de Potencia (10)</t>
    </r>
    <r>
      <rPr>
        <sz val="6.4"/>
        <color rgb="FF3C3C3C"/>
        <rFont val="Arial"/>
        <family val="2"/>
      </rPr>
      <t xml:space="preserve">
Taller Lab. El. de potencia (4)</t>
    </r>
    <r>
      <rPr>
        <sz val="6.4"/>
        <color rgb="FF3C3C3C"/>
        <rFont val="Arial"/>
        <family val="2"/>
      </rPr>
      <t xml:space="preserve">
Núcleo de redes de telecom. (6)</t>
    </r>
    <r>
      <rPr>
        <sz val="6.4"/>
        <color rgb="FF3C3C3C"/>
        <rFont val="Arial"/>
        <family val="2"/>
      </rPr>
      <t xml:space="preserve">
Modelado y Control de Convertidores Electrónicos de potencia (8)</t>
    </r>
    <r>
      <rPr>
        <sz val="6.4"/>
        <color rgb="FF3C3C3C"/>
        <rFont val="Arial"/>
        <family val="2"/>
      </rPr>
      <t xml:space="preserve">
Televisión, Radiodifusión y Tecnologías de la Convergencia (8)</t>
    </r>
    <r>
      <rPr>
        <sz val="6.4"/>
        <color rgb="FF3C3C3C"/>
        <rFont val="Arial"/>
        <family val="2"/>
      </rPr>
      <t xml:space="preserve">
Int. a los PLC (3)</t>
    </r>
    <r>
      <rPr>
        <sz val="6.4"/>
        <color rgb="FF3C3C3C"/>
        <rFont val="Arial"/>
        <family val="2"/>
      </rPr>
      <t xml:space="preserve">
Introducción a la Arquitectura del PC (5)</t>
    </r>
    <r>
      <rPr>
        <sz val="6.4"/>
        <color rgb="FF3C3C3C"/>
        <rFont val="Arial"/>
        <family val="2"/>
      </rPr>
      <t xml:space="preserve">
Circuitos de Radiofrecuencia (8)</t>
    </r>
    <r>
      <rPr>
        <sz val="6.4"/>
        <color rgb="FF3C3C3C"/>
        <rFont val="Arial"/>
        <family val="2"/>
      </rPr>
      <t xml:space="preserve">
</t>
    </r>
    <r>
      <rPr>
        <sz val="10"/>
        <color theme="1"/>
        <rFont val="Arial"/>
        <family val="2"/>
      </rPr>
      <t xml:space="preserve">
</t>
    </r>
    <r>
      <rPr>
        <sz val="6.4"/>
        <color rgb="FF3C3C3C"/>
        <rFont val="Arial"/>
        <family val="2"/>
      </rPr>
      <t>ELECTIVAS DE LA MATERIA ELECTRÓNICA</t>
    </r>
    <r>
      <rPr>
        <sz val="6.4"/>
        <color rgb="FF3C3C3C"/>
        <rFont val="Arial"/>
        <family val="2"/>
      </rPr>
      <t xml:space="preserve">
Diseño de Circuitos integrados (9)</t>
    </r>
    <r>
      <rPr>
        <sz val="6.4"/>
        <color rgb="FF3C3C3C"/>
        <rFont val="Arial"/>
        <family val="2"/>
      </rPr>
      <t xml:space="preserve">
Diseño Lógico 2 (8)</t>
    </r>
    <r>
      <rPr>
        <sz val="6.4"/>
        <color rgb="FF3C3C3C"/>
        <rFont val="Arial"/>
        <family val="2"/>
      </rPr>
      <t xml:space="preserve">
</t>
    </r>
    <r>
      <rPr>
        <sz val="10"/>
        <color theme="1"/>
        <rFont val="Arial"/>
        <family val="2"/>
      </rPr>
      <t xml:space="preserve">
</t>
    </r>
    <r>
      <rPr>
        <sz val="6.4"/>
        <color rgb="FF3C3C3C"/>
        <rFont val="Arial"/>
        <family val="2"/>
      </rPr>
      <t>ELECTIVAS específicas de BIOMÉDICA</t>
    </r>
    <r>
      <rPr>
        <sz val="6.4"/>
        <color rgb="FF3C3C3C"/>
        <rFont val="Arial"/>
        <family val="2"/>
      </rPr>
      <t xml:space="preserve">
Se está elaborando una especie de perfil Biomédica, que incluye las asignaturas Ing. Biomédica, Seminario de Ing. Biomédica, Imágenes Médicas y el Internado de Ing. Biomédica.</t>
    </r>
  </si>
  <si>
    <r>
      <t xml:space="preserve">Los créditos que faltaren para completar los 450 créditos deberán incluir una electiva asociada a áreas de aplicación, en consulta con el Responsable del Perfil. Colocar las asignaturas elegidas en las materias que correspondan.
</t>
    </r>
    <r>
      <rPr>
        <b/>
        <sz val="12"/>
        <color theme="1"/>
        <rFont val="Arial"/>
        <family val="2"/>
      </rPr>
      <t>Electiva básica: además de las planteadas en las notas generales, se puede cursar alguna de las siguientes:</t>
    </r>
    <r>
      <rPr>
        <b/>
        <sz val="12"/>
        <color theme="1"/>
        <rFont val="Arial"/>
        <family val="2"/>
      </rPr>
      <t xml:space="preserve">
</t>
    </r>
    <r>
      <rPr>
        <sz val="10"/>
        <color theme="1"/>
        <rFont val="Helvetica"/>
      </rPr>
      <t xml:space="preserve">
</t>
    </r>
    <r>
      <rPr>
        <sz val="10"/>
        <color theme="1"/>
        <rFont val="Arial"/>
        <family val="2"/>
      </rPr>
      <t>Introducción a la Biología (FCien, 11)</t>
    </r>
    <r>
      <rPr>
        <sz val="10"/>
        <color theme="1"/>
        <rFont val="Arial"/>
        <family val="2"/>
      </rPr>
      <t xml:space="preserve">
Biofísica (FCien, 13)</t>
    </r>
    <r>
      <rPr>
        <sz val="10"/>
        <color theme="1"/>
        <rFont val="Arial"/>
        <family val="2"/>
      </rPr>
      <t xml:space="preserve">
Biofísica (FMed, 13)</t>
    </r>
    <r>
      <rPr>
        <sz val="10"/>
        <color theme="1"/>
        <rFont val="Arial"/>
        <family val="2"/>
      </rPr>
      <t xml:space="preserve">
Fisiología (FMed, 15)</t>
    </r>
    <r>
      <rPr>
        <sz val="10"/>
        <color theme="1"/>
        <rFont val="Arial"/>
        <family val="2"/>
      </rPr>
      <t xml:space="preserve">
</t>
    </r>
    <r>
      <rPr>
        <sz val="10"/>
        <color theme="1"/>
        <rFont val="Helvetica"/>
      </rPr>
      <t xml:space="preserve">
</t>
    </r>
    <r>
      <rPr>
        <sz val="6.4"/>
        <color rgb="FF3C3C3C"/>
        <rFont val="Arial"/>
        <family val="2"/>
      </rPr>
      <t>Electivas de asignaturas tecnológicas</t>
    </r>
    <r>
      <rPr>
        <sz val="6.4"/>
        <color rgb="FF3C3C3C"/>
        <rFont val="Arial"/>
        <family val="2"/>
      </rPr>
      <t xml:space="preserve">
Deben elegirse fundamentalmente asignaturas de procesamiento de señales. Pueden incluirse también asignaturas del área de Telecomunicaciones, Electrónica, Sistemas Digitales, así como asignaturas de matemática aplicada e informática. El siguiente listado es indicativo e incompleto:</t>
    </r>
    <r>
      <rPr>
        <sz val="6.4"/>
        <color rgb="FF3C3C3C"/>
        <rFont val="Arial"/>
        <family val="2"/>
      </rPr>
      <t xml:space="preserve">
</t>
    </r>
    <r>
      <rPr>
        <sz val="10"/>
        <color theme="1"/>
        <rFont val="Helvetica"/>
      </rPr>
      <t xml:space="preserve">
</t>
    </r>
    <r>
      <rPr>
        <sz val="6.4"/>
        <color rgb="FF3C3C3C"/>
        <rFont val="Arial"/>
        <family val="2"/>
      </rPr>
      <t>Introducción a la Teoría de la Información (8)</t>
    </r>
    <r>
      <rPr>
        <sz val="6.4"/>
        <color rgb="FF3C3C3C"/>
        <rFont val="Arial"/>
        <family val="2"/>
      </rPr>
      <t xml:space="preserve">
Tratamiento Estadístico de Señales (8)</t>
    </r>
    <r>
      <rPr>
        <sz val="6.4"/>
        <color rgb="FF3C3C3C"/>
        <rFont val="Arial"/>
        <family val="2"/>
      </rPr>
      <t xml:space="preserve">
Tratamiento de Imágenes por Computadora (10)</t>
    </r>
    <r>
      <rPr>
        <sz val="6.4"/>
        <color rgb="FF3C3C3C"/>
        <rFont val="Arial"/>
        <family val="2"/>
      </rPr>
      <t xml:space="preserve">
Procesamiento Digital de Señales de Audio (8)</t>
    </r>
    <r>
      <rPr>
        <sz val="6.4"/>
        <color rgb="FF3C3C3C"/>
        <rFont val="Arial"/>
        <family val="2"/>
      </rPr>
      <t xml:space="preserve">
Sistemas Embebidos (8)</t>
    </r>
    <r>
      <rPr>
        <sz val="6.4"/>
        <color rgb="FF3C3C3C"/>
        <rFont val="Arial"/>
        <family val="2"/>
      </rPr>
      <t xml:space="preserve">
Robótica Embebida (INCO, 10)</t>
    </r>
    <r>
      <rPr>
        <sz val="6.4"/>
        <color rgb="FF3C3C3C"/>
        <rFont val="Arial"/>
        <family val="2"/>
      </rPr>
      <t xml:space="preserve">
Optimización Bajo Incertidumbre (INCO, 6)</t>
    </r>
    <r>
      <rPr>
        <sz val="6.4"/>
        <color rgb="FF3C3C3C"/>
        <rFont val="Arial"/>
        <family val="2"/>
      </rPr>
      <t xml:space="preserve">
Introducción a la Computación Gráfica (INCO, 10)</t>
    </r>
    <r>
      <rPr>
        <sz val="6.4"/>
        <color rgb="FF3C3C3C"/>
        <rFont val="Arial"/>
        <family val="2"/>
      </rPr>
      <t xml:space="preserve">
Aprendizaje Automático (INCO)</t>
    </r>
  </si>
  <si>
    <r>
      <rPr>
        <b/>
        <i/>
        <u/>
        <sz val="10"/>
        <color theme="1"/>
        <rFont val="Arial"/>
        <family val="2"/>
      </rPr>
      <t>Los créditos que faltaren para completar los 450 créditos deberán incluir una electiva asociada a áreas de aplicación, en consulta con el Responsable del Perfil. Colocar las asignaturas elegidas en las materias que correspondan.</t>
    </r>
    <r>
      <rPr>
        <b/>
        <i/>
        <u/>
        <sz val="10"/>
        <color theme="1"/>
        <rFont val="Arial"/>
        <family val="2"/>
      </rPr>
      <t xml:space="preserve">
</t>
    </r>
    <r>
      <rPr>
        <sz val="6.4"/>
        <color rgb="FF3C3C3C"/>
        <rFont val="Ubuntu"/>
        <family val="2"/>
      </rPr>
      <t xml:space="preserve">
</t>
    </r>
    <r>
      <rPr>
        <b/>
        <u/>
        <sz val="10"/>
        <color theme="1"/>
        <rFont val="Arial"/>
        <family val="2"/>
      </rPr>
      <t>ELECTIVAS DE ASIGNATURAS TECNOLÓGICAS</t>
    </r>
    <r>
      <rPr>
        <b/>
        <sz val="10"/>
        <color theme="1"/>
        <rFont val="Arial"/>
        <family val="2"/>
      </rPr>
      <t xml:space="preserve">
</t>
    </r>
    <r>
      <rPr>
        <sz val="6.4"/>
        <color rgb="FF3C3C3C"/>
        <rFont val="Ubuntu"/>
        <family val="2"/>
      </rPr>
      <t xml:space="preserve">
</t>
    </r>
    <r>
      <rPr>
        <sz val="10"/>
        <color theme="1"/>
        <rFont val="Arial"/>
        <family val="2"/>
      </rPr>
      <t>Deben elegirse fundamentalmente asignaturas de Telecomunicaciones. Pueden incluirse también asignaturas del área de Electrónica y Sistemas Digitales. Este listado es indicativo e incompleto.</t>
    </r>
    <r>
      <rPr>
        <sz val="10"/>
        <color theme="1"/>
        <rFont val="Arial"/>
        <family val="2"/>
      </rPr>
      <t xml:space="preserve">
</t>
    </r>
    <r>
      <rPr>
        <sz val="6.4"/>
        <color rgb="FF3C3C3C"/>
        <rFont val="Ubuntu"/>
        <family val="2"/>
      </rPr>
      <t xml:space="preserve">
</t>
    </r>
    <r>
      <rPr>
        <sz val="10"/>
        <color theme="1"/>
        <rFont val="Arial"/>
        <family val="2"/>
      </rPr>
      <t>Redes de Acceso (6)</t>
    </r>
    <r>
      <rPr>
        <sz val="10"/>
        <color theme="1"/>
        <rFont val="Arial"/>
        <family val="2"/>
      </rPr>
      <t xml:space="preserve">
TV, Radiodif. y Tec. de la Convergencia (8)</t>
    </r>
    <r>
      <rPr>
        <sz val="10"/>
        <color theme="1"/>
        <rFont val="Arial"/>
        <family val="2"/>
      </rPr>
      <t xml:space="preserve">
Ruteo IP y Tecnologías de Transporte (5)</t>
    </r>
    <r>
      <rPr>
        <sz val="10"/>
        <color theme="1"/>
        <rFont val="Arial"/>
        <family val="2"/>
      </rPr>
      <t xml:space="preserve">
Evaluación de Perf. en Redes de Telecom. (7)</t>
    </r>
    <r>
      <rPr>
        <sz val="10"/>
        <color theme="1"/>
        <rFont val="Arial"/>
        <family val="2"/>
      </rPr>
      <t xml:space="preserve">
Gestión Int. de Redes y Serv. de Telecom. (5)</t>
    </r>
    <r>
      <rPr>
        <sz val="10"/>
        <color theme="1"/>
        <rFont val="Arial"/>
        <family val="2"/>
      </rPr>
      <t xml:space="preserve">
Comunicaciones Inalámbricas (8)</t>
    </r>
    <r>
      <rPr>
        <sz val="10"/>
        <color theme="1"/>
        <rFont val="Arial"/>
        <family val="2"/>
      </rPr>
      <t xml:space="preserve">
Introducción a la Teoría de la Información (8)</t>
    </r>
    <r>
      <rPr>
        <sz val="10"/>
        <color theme="1"/>
        <rFont val="Arial"/>
        <family val="2"/>
      </rPr>
      <t xml:space="preserve">
Tratamiento Estadístico de Señales (8)</t>
    </r>
    <r>
      <rPr>
        <sz val="10"/>
        <color theme="1"/>
        <rFont val="Arial"/>
        <family val="2"/>
      </rPr>
      <t xml:space="preserve">
Trat. de Imágenes por Computadora (10)</t>
    </r>
    <r>
      <rPr>
        <sz val="10"/>
        <color theme="1"/>
        <rFont val="Arial"/>
        <family val="2"/>
      </rPr>
      <t xml:space="preserve">
Procesadores Digitales de Señales (8)</t>
    </r>
    <r>
      <rPr>
        <sz val="10"/>
        <color theme="1"/>
        <rFont val="Arial"/>
        <family val="2"/>
      </rPr>
      <t xml:space="preserve">
Introducción al Reconocimiento de Patrones (8)</t>
    </r>
    <r>
      <rPr>
        <sz val="10"/>
        <color theme="1"/>
        <rFont val="Arial"/>
        <family val="2"/>
      </rPr>
      <t xml:space="preserve">
Propagación en Entornos Urbanos (4)</t>
    </r>
    <r>
      <rPr>
        <sz val="10"/>
        <color theme="1"/>
        <rFont val="Arial"/>
        <family val="2"/>
      </rPr>
      <t xml:space="preserve">
</t>
    </r>
    <r>
      <rPr>
        <sz val="9.5"/>
        <color rgb="FF222222"/>
        <rFont val="Arial"/>
        <family val="2"/>
      </rPr>
      <t>Introducción a la Arquitectura del PC</t>
    </r>
    <r>
      <rPr>
        <sz val="10"/>
        <color theme="1"/>
        <rFont val="Arial"/>
        <family val="2"/>
      </rPr>
      <t xml:space="preserve"> (5)</t>
    </r>
    <r>
      <rPr>
        <sz val="10"/>
        <color theme="1"/>
        <rFont val="Arial"/>
        <family val="2"/>
      </rPr>
      <t xml:space="preserve">
Circuitos de Radiofrecuencia (8)</t>
    </r>
  </si>
  <si>
    <r>
      <t xml:space="preserve">Los créditos que faltaren para completar los 450 créditos deberán incluir una electiva asociada a áreas de aplicación, en consulta con el responsable del Perfil. Colocar las asignaturas elegidas en las materias que correspondan.
</t>
    </r>
    <r>
      <rPr>
        <b/>
        <u/>
        <sz val="11"/>
        <color theme="1"/>
        <rFont val="Arial"/>
        <family val="2"/>
      </rPr>
      <t>ELECTIVAS ASOCIADAS A ÁREAS DE APLICACIÓN (este listado es indicativo)</t>
    </r>
    <r>
      <rPr>
        <b/>
        <u/>
        <sz val="11"/>
        <color theme="1"/>
        <rFont val="Arial"/>
        <family val="2"/>
      </rPr>
      <t xml:space="preserve">
</t>
    </r>
    <r>
      <rPr>
        <sz val="11"/>
        <color theme="1"/>
        <rFont val="Arial"/>
        <family val="2"/>
      </rPr>
      <t>Redes de Datos (10)</t>
    </r>
    <r>
      <rPr>
        <sz val="11"/>
        <color theme="1"/>
        <rFont val="Arial"/>
        <family val="2"/>
      </rPr>
      <t xml:space="preserve">
Int. a los PLC (3)</t>
    </r>
    <r>
      <rPr>
        <sz val="11"/>
        <color theme="1"/>
        <rFont val="Arial"/>
        <family val="2"/>
      </rPr>
      <t xml:space="preserve">
Introducción a la Arquitectura del PC (5)</t>
    </r>
    <r>
      <rPr>
        <sz val="11"/>
        <color theme="1"/>
        <rFont val="Arial"/>
        <family val="2"/>
      </rPr>
      <t xml:space="preserve">
Estabilidad de sistemas eléctricos de potencia (10)</t>
    </r>
    <r>
      <rPr>
        <sz val="11"/>
        <color theme="1"/>
        <rFont val="Arial"/>
        <family val="2"/>
      </rPr>
      <t xml:space="preserve">
</t>
    </r>
    <r>
      <rPr>
        <sz val="11"/>
        <color rgb="FF000000"/>
        <rFont val="Arial"/>
        <family val="2"/>
      </rPr>
      <t>Introducción a los Sistemas de Protección de Sistemas Eléctricos de Potencia (9)</t>
    </r>
    <r>
      <rPr>
        <sz val="11"/>
        <color rgb="FF000000"/>
        <rFont val="Arial"/>
        <family val="2"/>
      </rPr>
      <t xml:space="preserve">
Simulación de sistemas de energía eléctrica (8)</t>
    </r>
    <r>
      <rPr>
        <sz val="11"/>
        <color rgb="FF000000"/>
        <rFont val="Arial"/>
        <family val="2"/>
      </rPr>
      <t xml:space="preserve">
</t>
    </r>
  </si>
  <si>
    <t>POST REFORMA</t>
  </si>
  <si>
    <t xml:space="preserve">Los créditos que faltaren para completar los 450 créditos deberán:
- Al menos 20 créditos deben ser de las áreas de formación Electrónica o Sistemas Digitales (indicadas como “Opcional Electrónica o Sistemas Digitales en la tabla). Ejemplos: Diseño lógico 2, Redes de sensores inalámbricos, Diseño de circuitos integrados, Circuitos de radiofrecuencia, Electrónica de potencia, Diseño de sistemas médicos implantables activos.
- Al menos 6 créditos (indicada como “Opcional Telecomunicaciones o Señales” en la tabla) deben ser de las áreas Señales y/o Telecomunicaciones.
- El resto de los créditos podrán tomarse de las diferentes áreas de formación del plan de ingeniería eléctrica (incluyendo Electrónica y Sistemas Digitales para un perfil más especializado), con un máximo de 6 créditos en las áreas de formación Materias y Actividades integradoras complementarias (Ingeniería y Sociedad, y Actividades complementarias). Las unidades curriculares se deberán seleccionar, en consulta con el Responsable del Perfil, de modo que sean pertinentes a la formación del estudiante.
- El conjunto de opcionales anteriores deberá incluir, en consulta con el Responsable del Perfil, al menos una relacionada a áreas de aplicación, es decir que permita visualizar la aplicación de los conceptos de sistemas digitales o electrónica en algún sistema. Ejemplos: algunas de las ya mencionadas como Redes de sensores inalámbricos, Diseño de sistemas médicos implantables activos, Electrónica de potencia; otras como Introducción a los PLCs, Ingeniería biomédica, Seminario de ingeniería biomédica, Comunicaciones inalámbricas.
La grilla donde se muestran electivas es meramente ilustrativa en cantidad y ubicación de las mismas.
La aplicación de los criterios anteriores se ejemplifica en tres ejemplos de currícula orientados respectivamente a: Sistemas Embebidos, Electrónica Biomédica y Circuitos y Sistemas Electrónicos.
</t>
  </si>
  <si>
    <r>
      <rPr>
        <sz val="10"/>
        <color theme="1"/>
        <rFont val="Arial"/>
        <family val="2"/>
      </rPr>
      <t>Los créditos que faltaren para completar los 450 créditos deberán incluir una electiva asociada a áreas de aplicación, en consulta con el Responsable del Perfil. Colocar las asignaturas elegidas en las materias que correspondan.</t>
    </r>
    <r>
      <rPr>
        <sz val="10"/>
        <color theme="1"/>
        <rFont val="Arial"/>
        <family val="2"/>
      </rPr>
      <t xml:space="preserve">
</t>
    </r>
    <r>
      <rPr>
        <sz val="10"/>
        <color theme="1"/>
        <rFont val="Helvetica"/>
      </rPr>
      <t xml:space="preserve">
</t>
    </r>
    <r>
      <rPr>
        <sz val="10"/>
        <color theme="1"/>
        <rFont val="Arial"/>
        <family val="2"/>
      </rPr>
      <t>* Electiva básica: además de las planteadas en las notas generales, se puede cursar alguna de las siguientes:</t>
    </r>
    <r>
      <rPr>
        <sz val="10"/>
        <color theme="1"/>
        <rFont val="Arial"/>
        <family val="2"/>
      </rPr>
      <t xml:space="preserve">
** Introducción a la Biología (FCien, 11)</t>
    </r>
    <r>
      <rPr>
        <sz val="10"/>
        <color theme="1"/>
        <rFont val="Arial"/>
        <family val="2"/>
      </rPr>
      <t xml:space="preserve">
** Biofísica (FCien, 13)</t>
    </r>
    <r>
      <rPr>
        <sz val="10"/>
        <color theme="1"/>
        <rFont val="Arial"/>
        <family val="2"/>
      </rPr>
      <t xml:space="preserve">
** Biofísica (FMed, 13)</t>
    </r>
    <r>
      <rPr>
        <sz val="10"/>
        <color theme="1"/>
        <rFont val="Arial"/>
        <family val="2"/>
      </rPr>
      <t xml:space="preserve">
** Fisiología (FMed, 15)</t>
    </r>
    <r>
      <rPr>
        <sz val="10"/>
        <color theme="1"/>
        <rFont val="Arial"/>
        <family val="2"/>
      </rPr>
      <t xml:space="preserve">
</t>
    </r>
    <r>
      <rPr>
        <sz val="10"/>
        <color theme="1"/>
        <rFont val="Helvetica"/>
      </rPr>
      <t xml:space="preserve">
</t>
    </r>
    <r>
      <rPr>
        <sz val="10"/>
        <color theme="1"/>
        <rFont val="Arial"/>
        <family val="2"/>
      </rPr>
      <t>* Electivas de procesamiento de señales:</t>
    </r>
    <r>
      <rPr>
        <sz val="10"/>
        <color theme="1"/>
        <rFont val="Arial"/>
        <family val="2"/>
      </rPr>
      <t xml:space="preserve">
** Introducción a la Teoría de la Información (8)</t>
    </r>
    <r>
      <rPr>
        <sz val="10"/>
        <color theme="1"/>
        <rFont val="Arial"/>
        <family val="2"/>
      </rPr>
      <t xml:space="preserve">
** Tratamiento de Imágenes por Computadora (10)</t>
    </r>
    <r>
      <rPr>
        <sz val="10"/>
        <color theme="1"/>
        <rFont val="Arial"/>
        <family val="2"/>
      </rPr>
      <t xml:space="preserve">
** Procesamiento Digital de Señales de Audio (8)</t>
    </r>
    <r>
      <rPr>
        <sz val="10"/>
        <color theme="1"/>
        <rFont val="Arial"/>
        <family val="2"/>
      </rPr>
      <t xml:space="preserve">
** Optimización Bajo Incertidumbre (INCO, 6)</t>
    </r>
    <r>
      <rPr>
        <sz val="10"/>
        <color theme="1"/>
        <rFont val="Arial"/>
        <family val="2"/>
      </rPr>
      <t xml:space="preserve">
** Estimación y Predicción en Series Temporales (10)</t>
    </r>
    <r>
      <rPr>
        <sz val="10"/>
        <color theme="1"/>
        <rFont val="Arial"/>
        <family val="2"/>
      </rPr>
      <t xml:space="preserve">
** Herramientas de representación tiempo-frecuencia (6)</t>
    </r>
    <r>
      <rPr>
        <sz val="10"/>
        <color theme="1"/>
        <rFont val="Arial"/>
        <family val="2"/>
      </rPr>
      <t xml:space="preserve">
** Aplicaciones de la Teoría de la Información al Procesamiento de Imágenes</t>
    </r>
    <r>
      <rPr>
        <sz val="10"/>
        <color theme="1"/>
        <rFont val="Arial"/>
        <family val="2"/>
      </rPr>
      <t xml:space="preserve">
** Teoría de Códigos Avanzados</t>
    </r>
    <r>
      <rPr>
        <sz val="10"/>
        <color theme="1"/>
        <rFont val="Arial"/>
        <family val="2"/>
      </rPr>
      <t xml:space="preserve">
</t>
    </r>
    <r>
      <rPr>
        <sz val="10"/>
        <color theme="1"/>
        <rFont val="Helvetica"/>
      </rPr>
      <t xml:space="preserve">
</t>
    </r>
    <r>
      <rPr>
        <sz val="10"/>
        <color theme="1"/>
        <rFont val="Arial"/>
        <family val="2"/>
      </rPr>
      <t>* Electivas de electrónica o sistemas digitales:</t>
    </r>
    <r>
      <rPr>
        <sz val="10"/>
        <color theme="1"/>
        <rFont val="Arial"/>
        <family val="2"/>
      </rPr>
      <t xml:space="preserve">
** Sistemas Embebidos (10)</t>
    </r>
    <r>
      <rPr>
        <sz val="10"/>
        <color theme="1"/>
        <rFont val="Arial"/>
        <family val="2"/>
      </rPr>
      <t xml:space="preserve">
** Redes de sensores inalámbricos (8)</t>
    </r>
    <r>
      <rPr>
        <sz val="10"/>
        <color theme="1"/>
        <rFont val="Arial"/>
        <family val="2"/>
      </rPr>
      <t xml:space="preserve">
</t>
    </r>
    <r>
      <rPr>
        <sz val="10"/>
        <color theme="1"/>
        <rFont val="Helvetica"/>
      </rPr>
      <t xml:space="preserve">
</t>
    </r>
    <r>
      <rPr>
        <sz val="10"/>
        <color theme="1"/>
        <rFont val="Arial"/>
        <family val="2"/>
      </rPr>
      <t>* Electivas de Computación:</t>
    </r>
    <r>
      <rPr>
        <sz val="10"/>
        <color theme="1"/>
        <rFont val="Arial"/>
        <family val="2"/>
      </rPr>
      <t xml:space="preserve">
** Herramientas de Programación para Procesamiento de Señales [Consultar] (6)</t>
    </r>
    <r>
      <rPr>
        <sz val="10"/>
        <color theme="1"/>
        <rFont val="Arial"/>
        <family val="2"/>
      </rPr>
      <t xml:space="preserve">
** Introducción a la Computación Científica (4)</t>
    </r>
    <r>
      <rPr>
        <sz val="10"/>
        <color theme="1"/>
        <rFont val="Arial"/>
        <family val="2"/>
      </rPr>
      <t xml:space="preserve">
** Robótica Embebida (INCO, 10)</t>
    </r>
    <r>
      <rPr>
        <sz val="10"/>
        <color theme="1"/>
        <rFont val="Arial"/>
        <family val="2"/>
      </rPr>
      <t xml:space="preserve">
** Programación 2 (INCO, 12)</t>
    </r>
    <r>
      <rPr>
        <sz val="10"/>
        <color theme="1"/>
        <rFont val="Arial"/>
        <family val="2"/>
      </rPr>
      <t xml:space="preserve">
** Programación 3 (INCO, 15)</t>
    </r>
    <r>
      <rPr>
        <sz val="10"/>
        <color theme="1"/>
        <rFont val="Arial"/>
        <family val="2"/>
      </rPr>
      <t xml:space="preserve">
** Programación 4 (INCO, 15)</t>
    </r>
    <r>
      <rPr>
        <sz val="10"/>
        <color theme="1"/>
        <rFont val="Arial"/>
        <family val="2"/>
      </rPr>
      <t xml:space="preserve">
** Introducción a la Computación Gráfica (INCO, 10)</t>
    </r>
    <r>
      <rPr>
        <sz val="10"/>
        <color theme="1"/>
        <rFont val="Arial"/>
        <family val="2"/>
      </rPr>
      <t xml:space="preserve">
** Fundamentos de bases de datos (INCO, )</t>
    </r>
    <r>
      <rPr>
        <sz val="10"/>
        <color theme="1"/>
        <rFont val="Arial"/>
        <family val="2"/>
      </rPr>
      <t xml:space="preserve">
** Sistemas Operativos (INCO, )</t>
    </r>
    <r>
      <rPr>
        <sz val="10"/>
        <color theme="1"/>
        <rFont val="Arial"/>
        <family val="2"/>
      </rPr>
      <t xml:space="preserve">
</t>
    </r>
    <r>
      <rPr>
        <sz val="10"/>
        <color theme="1"/>
        <rFont val="Arial"/>
        <family val="2"/>
      </rPr>
      <t xml:space="preserve">
* Electivas de Aprendizaje Automático:</t>
    </r>
    <r>
      <rPr>
        <sz val="10"/>
        <color theme="1"/>
        <rFont val="Arial"/>
        <family val="2"/>
      </rPr>
      <t xml:space="preserve">
** Aprendizaje Profundo para Visión Artificial (10)</t>
    </r>
    <r>
      <rPr>
        <sz val="10"/>
        <color theme="1"/>
        <rFont val="Arial"/>
        <family val="2"/>
      </rPr>
      <t xml:space="preserve">
** Herramientas de aprendizaje automático (8)</t>
    </r>
    <r>
      <rPr>
        <sz val="10"/>
        <color theme="1"/>
        <rFont val="Arial"/>
        <family val="2"/>
      </rPr>
      <t xml:space="preserve">
** Aprendizaje Automático (INCO)</t>
    </r>
    <r>
      <rPr>
        <sz val="10"/>
        <color theme="1"/>
        <rFont val="Arial"/>
        <family val="2"/>
      </rPr>
      <t xml:space="preserve">
** Procesamiento de Lenguaje Natural (INCO)</t>
    </r>
    <r>
      <rPr>
        <sz val="10"/>
        <color theme="1"/>
        <rFont val="Arial"/>
        <family val="2"/>
      </rPr>
      <t xml:space="preserve">
</t>
    </r>
    <r>
      <rPr>
        <sz val="10"/>
        <color theme="1"/>
        <rFont val="Helvetica"/>
      </rPr>
      <t xml:space="preserve">
</t>
    </r>
    <r>
      <rPr>
        <sz val="10"/>
        <color theme="1"/>
        <rFont val="Arial"/>
        <family val="2"/>
      </rPr>
      <t>* Electivas de Telecomunicaciones:</t>
    </r>
    <r>
      <rPr>
        <sz val="10"/>
        <color theme="1"/>
        <rFont val="Arial"/>
        <family val="2"/>
      </rPr>
      <t xml:space="preserve">
** Modulación Digital</t>
    </r>
    <r>
      <rPr>
        <sz val="10"/>
        <color theme="1"/>
        <rFont val="Arial"/>
        <family val="2"/>
      </rPr>
      <t xml:space="preserve">
** Redes 2</t>
    </r>
    <r>
      <rPr>
        <sz val="10"/>
        <color theme="1"/>
        <rFont val="Arial"/>
        <family val="2"/>
      </rPr>
      <t xml:space="preserve">
** Comunicaciones Inalámbricas</t>
    </r>
    <r>
      <rPr>
        <sz val="10"/>
        <color theme="1"/>
        <rFont val="Arial"/>
        <family val="2"/>
      </rPr>
      <t xml:space="preserve">
** Núcleo de Red</t>
    </r>
    <r>
      <rPr>
        <sz val="10"/>
        <color theme="1"/>
        <rFont val="Arial"/>
        <family val="2"/>
      </rPr>
      <t xml:space="preserve">
** Redes de acceso</t>
    </r>
    <r>
      <rPr>
        <sz val="10"/>
        <color theme="1"/>
        <rFont val="Arial"/>
        <family val="2"/>
      </rPr>
      <t xml:space="preserve">
** Multimedia sobre IP</t>
    </r>
    <r>
      <rPr>
        <sz val="10"/>
        <color theme="1"/>
        <rFont val="Arial"/>
        <family val="2"/>
      </rPr>
      <t xml:space="preserve">
** Taller de Comunicaciones</t>
    </r>
    <r>
      <rPr>
        <sz val="10"/>
        <color theme="1"/>
        <rFont val="Arial"/>
        <family val="2"/>
      </rPr>
      <t xml:space="preserve">
** Seminario de iniciación a la investigación</t>
    </r>
    <r>
      <rPr>
        <sz val="10"/>
        <color theme="1"/>
        <rFont val="Arial"/>
        <family val="2"/>
      </rPr>
      <t xml:space="preserve">
** Tecnologías de servicios audiovisuales</t>
    </r>
    <r>
      <rPr>
        <sz val="10"/>
        <color theme="1"/>
        <rFont val="Arial"/>
        <family val="2"/>
      </rPr>
      <t xml:space="preserve">
** Códigos para corrección de errores (8)</t>
    </r>
  </si>
  <si>
    <r>
      <rPr>
        <sz val="6.4"/>
        <color theme="1"/>
        <rFont val="Arial"/>
        <family val="2"/>
      </rPr>
      <t>Los créditos que faltaren para completar los 450 créditos deberán incluir una electiva asociada a áreas de aplicación, en consulta con el Responsable del Perfil. Colocar las asignaturas elegidas en las materias que correspondan.</t>
    </r>
    <r>
      <rPr>
        <sz val="6.4"/>
        <color theme="1"/>
        <rFont val="Arial"/>
        <family val="2"/>
      </rPr>
      <t xml:space="preserve">
Se sugiere verificar el semestre que se dicta cada una de las electivas.</t>
    </r>
    <r>
      <rPr>
        <sz val="6.4"/>
        <color theme="1"/>
        <rFont val="Arial"/>
        <family val="2"/>
      </rPr>
      <t xml:space="preserve">
</t>
    </r>
    <r>
      <rPr>
        <sz val="6.4"/>
        <color rgb="FF3C3C3C"/>
        <rFont val="Ubuntu"/>
        <family val="2"/>
      </rPr>
      <t xml:space="preserve">
</t>
    </r>
    <r>
      <rPr>
        <sz val="6.4"/>
        <color theme="1"/>
        <rFont val="Arial"/>
        <family val="2"/>
      </rPr>
      <t>ELECTIVAS DE ASIGNATURAS TECNOLÓGICAS</t>
    </r>
    <r>
      <rPr>
        <sz val="6.4"/>
        <color theme="1"/>
        <rFont val="Arial"/>
        <family val="2"/>
      </rPr>
      <t xml:space="preserve">
</t>
    </r>
    <r>
      <rPr>
        <sz val="6.4"/>
        <color rgb="FF3C3C3C"/>
        <rFont val="Ubuntu"/>
        <family val="2"/>
      </rPr>
      <t xml:space="preserve">
</t>
    </r>
    <r>
      <rPr>
        <sz val="6.4"/>
        <color theme="1"/>
        <rFont val="Arial"/>
        <family val="2"/>
      </rPr>
      <t>Algunas opcionales posibles de las distintas áreas sugeridas:</t>
    </r>
    <r>
      <rPr>
        <sz val="6.4"/>
        <color theme="1"/>
        <rFont val="Arial"/>
        <family val="2"/>
      </rPr>
      <t xml:space="preserve">
</t>
    </r>
    <r>
      <rPr>
        <sz val="6.4"/>
        <color rgb="FF3C3C3C"/>
        <rFont val="Ubuntu"/>
        <family val="2"/>
      </rPr>
      <t xml:space="preserve">
</t>
    </r>
    <r>
      <rPr>
        <sz val="6.4"/>
        <color theme="1"/>
        <rFont val="Arial"/>
        <family val="2"/>
      </rPr>
      <t>Telecomunicaciones:</t>
    </r>
    <r>
      <rPr>
        <sz val="6.4"/>
        <color theme="1"/>
        <rFont val="Arial"/>
        <family val="2"/>
      </rPr>
      <t xml:space="preserve">
</t>
    </r>
    <r>
      <rPr>
        <sz val="6.4"/>
        <color rgb="FF3C3C3C"/>
        <rFont val="Ubuntu"/>
        <family val="2"/>
      </rPr>
      <t xml:space="preserve">
</t>
    </r>
    <r>
      <rPr>
        <sz val="6.4"/>
        <color theme="1"/>
        <rFont val="Arial"/>
        <family val="2"/>
      </rPr>
      <t>[*] Redes de Datos 2 (10)</t>
    </r>
    <r>
      <rPr>
        <sz val="6.4"/>
        <color theme="1"/>
        <rFont val="Arial"/>
        <family val="2"/>
      </rPr>
      <t xml:space="preserve">
[*] Tecnologias de Redes y Servicios de Telecomunicaciones (8, ex Núcleo de Red)</t>
    </r>
    <r>
      <rPr>
        <sz val="6.4"/>
        <color theme="1"/>
        <rFont val="Arial"/>
        <family val="2"/>
      </rPr>
      <t xml:space="preserve">
Comunicaciones Inalámbricas (8)</t>
    </r>
    <r>
      <rPr>
        <sz val="6.4"/>
        <color theme="1"/>
        <rFont val="Arial"/>
        <family val="2"/>
      </rPr>
      <t xml:space="preserve">
Redes de acceso(6)</t>
    </r>
    <r>
      <rPr>
        <sz val="6.4"/>
        <color theme="1"/>
        <rFont val="Arial"/>
        <family val="2"/>
      </rPr>
      <t xml:space="preserve">
Propagación en entornos urbanos (4)</t>
    </r>
    <r>
      <rPr>
        <sz val="6.4"/>
        <color theme="1"/>
        <rFont val="Arial"/>
        <family val="2"/>
      </rPr>
      <t xml:space="preserve">
Multimedia sobre IP (4)</t>
    </r>
    <r>
      <rPr>
        <sz val="6.4"/>
        <color theme="1"/>
        <rFont val="Arial"/>
        <family val="2"/>
      </rPr>
      <t xml:space="preserve">
Taller de Telecomunicaciones(4)</t>
    </r>
    <r>
      <rPr>
        <sz val="6.4"/>
        <color theme="1"/>
        <rFont val="Arial"/>
        <family val="2"/>
      </rPr>
      <t xml:space="preserve">
Seminario de iniciación a la investigación(4)</t>
    </r>
    <r>
      <rPr>
        <sz val="6.4"/>
        <color theme="1"/>
        <rFont val="Arial"/>
        <family val="2"/>
      </rPr>
      <t xml:space="preserve">
Tecnologías de servicios audiovisuales (6)</t>
    </r>
    <r>
      <rPr>
        <sz val="6.4"/>
        <color theme="1"/>
        <rFont val="Arial"/>
        <family val="2"/>
      </rPr>
      <t xml:space="preserve">
Redes de transporte de alta capacidad (5)</t>
    </r>
    <r>
      <rPr>
        <sz val="6.4"/>
        <color theme="1"/>
        <rFont val="Arial"/>
        <family val="2"/>
      </rPr>
      <t xml:space="preserve">
</t>
    </r>
    <r>
      <rPr>
        <sz val="6.4"/>
        <color rgb="FF3C3C3C"/>
        <rFont val="Ubuntu"/>
        <family val="2"/>
      </rPr>
      <t xml:space="preserve">
</t>
    </r>
    <r>
      <rPr>
        <sz val="6.4"/>
        <color theme="1"/>
        <rFont val="Arial"/>
        <family val="2"/>
      </rPr>
      <t>Se requiere un mínimo de 20 créditos en opcionales especificas de Telecomunicaciones.</t>
    </r>
    <r>
      <rPr>
        <sz val="6.4"/>
        <color theme="1"/>
        <rFont val="Arial"/>
        <family val="2"/>
      </rPr>
      <t xml:space="preserve">
[*] Sin ser obligatorios, se consideran altamente recomendados para el perfil.</t>
    </r>
    <r>
      <rPr>
        <sz val="6.4"/>
        <color theme="1"/>
        <rFont val="Arial"/>
        <family val="2"/>
      </rPr>
      <t xml:space="preserve">
</t>
    </r>
    <r>
      <rPr>
        <sz val="6.4"/>
        <color rgb="FF3C3C3C"/>
        <rFont val="Ubuntu"/>
        <family val="2"/>
      </rPr>
      <t xml:space="preserve">
</t>
    </r>
    <r>
      <rPr>
        <sz val="6.4"/>
        <color theme="1"/>
        <rFont val="Arial"/>
        <family val="2"/>
      </rPr>
      <t>Señales:</t>
    </r>
    <r>
      <rPr>
        <sz val="6.4"/>
        <color theme="1"/>
        <rFont val="Arial"/>
        <family val="2"/>
      </rPr>
      <t xml:space="preserve">
</t>
    </r>
    <r>
      <rPr>
        <sz val="6.4"/>
        <color rgb="FF3C3C3C"/>
        <rFont val="Ubuntu"/>
        <family val="2"/>
      </rPr>
      <t xml:space="preserve">
</t>
    </r>
    <r>
      <rPr>
        <sz val="6.4"/>
        <color theme="1"/>
        <rFont val="Arial"/>
        <family val="2"/>
      </rPr>
      <t>Herramientas de aprendizaje automático (8)</t>
    </r>
    <r>
      <rPr>
        <sz val="6.4"/>
        <color theme="1"/>
        <rFont val="Arial"/>
        <family val="2"/>
      </rPr>
      <t xml:space="preserve">
Estimación y predicción en series temporales (8)</t>
    </r>
    <r>
      <rPr>
        <sz val="6.4"/>
        <color theme="1"/>
        <rFont val="Arial"/>
        <family val="2"/>
      </rPr>
      <t xml:space="preserve">
Reconocimiento de Patrones (10)</t>
    </r>
    <r>
      <rPr>
        <sz val="6.4"/>
        <color theme="1"/>
        <rFont val="Arial"/>
        <family val="2"/>
      </rPr>
      <t xml:space="preserve">
Procesamiento digital de señales de audio (8)</t>
    </r>
    <r>
      <rPr>
        <sz val="6.4"/>
        <color theme="1"/>
        <rFont val="Arial"/>
        <family val="2"/>
      </rPr>
      <t xml:space="preserve">
Tratamiento de imágenes por computadora (10)</t>
    </r>
    <r>
      <rPr>
        <sz val="6.4"/>
        <color theme="1"/>
        <rFont val="Arial"/>
        <family val="2"/>
      </rPr>
      <t xml:space="preserve">
Introducción a la teoría de información (8)</t>
    </r>
    <r>
      <rPr>
        <sz val="6.4"/>
        <color theme="1"/>
        <rFont val="Arial"/>
        <family val="2"/>
      </rPr>
      <t xml:space="preserve">
</t>
    </r>
    <r>
      <rPr>
        <sz val="6.4"/>
        <color rgb="FF3C3C3C"/>
        <rFont val="Ubuntu"/>
        <family val="2"/>
      </rPr>
      <t xml:space="preserve">
</t>
    </r>
    <r>
      <rPr>
        <sz val="6.4"/>
        <color theme="1"/>
        <rFont val="Arial"/>
        <family val="2"/>
      </rPr>
      <t>Electrónica ó Sistemas digitales:</t>
    </r>
    <r>
      <rPr>
        <sz val="6.4"/>
        <color theme="1"/>
        <rFont val="Arial"/>
        <family val="2"/>
      </rPr>
      <t xml:space="preserve">
</t>
    </r>
    <r>
      <rPr>
        <sz val="6.4"/>
        <color rgb="FF3C3C3C"/>
        <rFont val="Ubuntu"/>
        <family val="2"/>
      </rPr>
      <t xml:space="preserve">
</t>
    </r>
    <r>
      <rPr>
        <sz val="6.4"/>
        <color theme="1"/>
        <rFont val="Arial"/>
        <family val="2"/>
      </rPr>
      <t>Redes de sensores inalámbricos (8)</t>
    </r>
    <r>
      <rPr>
        <sz val="6.4"/>
        <color theme="1"/>
        <rFont val="Arial"/>
        <family val="2"/>
      </rPr>
      <t xml:space="preserve">
Circuitos de radiofrecuencia (8)</t>
    </r>
    <r>
      <rPr>
        <sz val="6.4"/>
        <color theme="1"/>
        <rFont val="Arial"/>
        <family val="2"/>
      </rPr>
      <t xml:space="preserve">
Sistemas embebidos para tiempo real (8)</t>
    </r>
    <r>
      <rPr>
        <sz val="6.4"/>
        <color theme="1"/>
        <rFont val="Arial"/>
        <family val="2"/>
      </rPr>
      <t xml:space="preserve">
Diseño Lógico 2 (8)</t>
    </r>
    <r>
      <rPr>
        <sz val="6.4"/>
        <color theme="1"/>
        <rFont val="Arial"/>
        <family val="2"/>
      </rPr>
      <t xml:space="preserve">
</t>
    </r>
    <r>
      <rPr>
        <sz val="6.4"/>
        <color rgb="FF3C3C3C"/>
        <rFont val="Ubuntu"/>
        <family val="2"/>
      </rPr>
      <t xml:space="preserve">
</t>
    </r>
    <r>
      <rPr>
        <sz val="6.4"/>
        <color theme="1"/>
        <rFont val="Arial"/>
        <family val="2"/>
      </rPr>
      <t>Computación:</t>
    </r>
    <r>
      <rPr>
        <sz val="6.4"/>
        <color theme="1"/>
        <rFont val="Arial"/>
        <family val="2"/>
      </rPr>
      <t xml:space="preserve">
</t>
    </r>
    <r>
      <rPr>
        <sz val="6.4"/>
        <color rgb="FF3C3C3C"/>
        <rFont val="Ubuntu"/>
        <family val="2"/>
      </rPr>
      <t xml:space="preserve">
</t>
    </r>
    <r>
      <rPr>
        <sz val="6.4"/>
        <color theme="1"/>
        <rFont val="Arial"/>
        <family val="2"/>
      </rPr>
      <t>Porgramacion 2 (12)</t>
    </r>
    <r>
      <rPr>
        <sz val="6.4"/>
        <color theme="1"/>
        <rFont val="Arial"/>
        <family val="2"/>
      </rPr>
      <t xml:space="preserve">
[*] Programacion 3 (15)</t>
    </r>
    <r>
      <rPr>
        <sz val="6.4"/>
        <color theme="1"/>
        <rFont val="Arial"/>
        <family val="2"/>
      </rPr>
      <t xml:space="preserve">
Programación 4 (15)</t>
    </r>
    <r>
      <rPr>
        <sz val="6.4"/>
        <color theme="1"/>
        <rFont val="Arial"/>
        <family val="2"/>
      </rPr>
      <t xml:space="preserve">
Fundamentos de bases de datos (15)</t>
    </r>
    <r>
      <rPr>
        <sz val="6.4"/>
        <color theme="1"/>
        <rFont val="Arial"/>
        <family val="2"/>
      </rPr>
      <t xml:space="preserve">
Sistemas operativos (12)</t>
    </r>
    <r>
      <rPr>
        <sz val="6.4"/>
        <color theme="1"/>
        <rFont val="Arial"/>
        <family val="2"/>
      </rPr>
      <t xml:space="preserve">
</t>
    </r>
    <r>
      <rPr>
        <sz val="6.4"/>
        <color rgb="FF3C3C3C"/>
        <rFont val="Ubuntu"/>
        <family val="2"/>
      </rPr>
      <t xml:space="preserve">
</t>
    </r>
    <r>
      <rPr>
        <sz val="6.4"/>
        <color theme="1"/>
        <rFont val="Arial"/>
        <family val="2"/>
      </rPr>
      <t>[*] Sin ser obligatorios, se consideran altamente recomendados para el perfil.</t>
    </r>
    <r>
      <rPr>
        <sz val="6.4"/>
        <color theme="1"/>
        <rFont val="Arial"/>
        <family val="2"/>
      </rPr>
      <t xml:space="preserve">
</t>
    </r>
    <r>
      <rPr>
        <sz val="6.4"/>
        <color rgb="FF3C3C3C"/>
        <rFont val="Ubuntu"/>
        <family val="2"/>
      </rPr>
      <t xml:space="preserve">
</t>
    </r>
    <r>
      <rPr>
        <sz val="6.4"/>
        <color theme="1"/>
        <rFont val="Arial"/>
        <family val="2"/>
      </rPr>
      <t>Notas Generales: Una vez cubiertos los mínimos de electivas de asignaturas Tecnologícas y créditos, el alumno podrá cubrir los créditos</t>
    </r>
    <r>
      <rPr>
        <sz val="6.4"/>
        <color theme="1"/>
        <rFont val="Arial"/>
        <family val="2"/>
      </rPr>
      <t xml:space="preserve">
restantes para alcanzar los 450 créditos, realizando cualquier electiva tecnologica en las areas listadas (Telecomunicaciones,</t>
    </r>
    <r>
      <rPr>
        <sz val="6.4"/>
        <color theme="1"/>
        <rFont val="Arial"/>
        <family val="2"/>
      </rPr>
      <t xml:space="preserve">
Señales, Electrónica o Computación), cualquier opcional de Ingeniería Eléctrica. Sin ser excluyente, se podrán considerar otras</t>
    </r>
    <r>
      <rPr>
        <sz val="6.4"/>
        <color theme="1"/>
        <rFont val="Arial"/>
        <family val="2"/>
      </rPr>
      <t xml:space="preserve">
electivas que aporten a la formación, como ejemplo, opcional de matemática aplicada a Ingeniería, se sugiere evaluar el perfil</t>
    </r>
    <r>
      <rPr>
        <sz val="6.4"/>
        <color theme="1"/>
        <rFont val="Arial"/>
        <family val="2"/>
      </rPr>
      <t xml:space="preserve">
con el docente responsable.</t>
    </r>
  </si>
  <si>
    <t>(3) Los 160 créditos mínimos en áreas de formación básica, deben reunir al menos 8 créditos en áreas de formación básicas cercanas a la Biología o Medicina. Puede tomarse cualquiera de los siguientes cursos:
- Fisiología Cuantitativa (LIB, 10 créditos)
- Biofísica (FCien, 13 créditos)
- Biofísica (FMed, 13 créditos)
- Curso sobre ultrasonido
- Elementos de Mecánica de Fluídos (IMFIA, 14 créditos)
(4) Además de las alternativas presentadas en las notas generales, puede cursarse la asignatura “Internado de Ing. Biomédica” (18 créditos).
(7) Unidades Curriculares opcionales específicas de Ing. Biomédica. El conjunto de opcionales elegidas, consideradas en conjunto con las opcionales del numeral (8), deben guardar coherencia entre ellas. Se debe reunir un mínimo 24 créditos que deben incluir "Ingeniería Biomédica" y "AIMDs":
Imágenes médicas: Adquisición, Instrumentación y Gestión (8 créditos)
Seminario de Ingeniería Biomédica (4 créditos)
Ingeniería Clínica (8 créditos)
Seminario de Informática en Salud (5 créditos)
Informática Médica (5 créditos)
Nomenclatura clínica y consulta médica (5 créditos)
Taller de Ingeniería Biológica 2 (8 créditos)
Informática en Biología y Medicina (10 créditos)
Procesamiento de Imágenes para Biología y Medicina (10 créditos)
Biomecánica (10 créditos)
Informática Avanzada en Biología y Medicina (10 créditos)
(8) Unidades Curriculares opcionales específicas de Ing. Eléctrica. El conjunto de opcionales elegidas, consideradas en conjunto con las opcionales del numeral (7), deben guardar coherencia entre ellas. Se debe reunir un mínimo 24 créditos que deben incluir "Estimación y predicción en series temporales" y "Redes de Datos I":
Fundamentos de Aprendizaje Automático (8 créditos)
Tratamiento de Imágenes por Computadora (10 créditos)
Electrónica Avanzada 1 (10 créditos)
Electrónica Avanzada 2 (8 créditos)
Sistemas Embebidos para Tiempo Real (10 créditos)
Diseño Lógico 2 (8 créditos)
Electrónica de Potencia (10 créditos)
Programación 4 (15 créditos)
Fundamentos de Bases de Datos (15 créditos)
Sistemas Operativos (12 créditos)
Acompañan esta planilla cuatro ejemplos de organización de currícula, que a su vez dan un matiz en la formación con cuatro posibles énfasis diferentes en el ejercicio profesional.</t>
  </si>
  <si>
    <t>Los créditos que faltaren para completar los 450 créditos deberán incluir una electiva asociada a áreas de aplicación, en consulta con el responsable del Perfil. Colocar las asignaturas elegidas en las materias que correspondan.
ELECTIVAS ASOCIADAS A ÁREAS DE APLICACIÓN (este listado es indicativo)
Int. a los PLC (3)
Estabilidad de sistemas eléctricos de potencia (10)
Introducción a los Sistemas de Protección de Sistemas Eléctricos de Potencia (9)
Simulación de sistemas de energía eléctrica (8)
Comportamiento mecánico de los materiales (13)
Transitorios Electromagnéticos en Sistemas Eléctricos de Potencia (7)
Calidad de energía: conceptos y herramientas para su abordaje (8)
Ensayos eléctricos y equipamiento de media tensión (9)
Generación eólica (6)
Generación fotovoltaica (7)</t>
  </si>
  <si>
    <t>Codigo</t>
  </si>
  <si>
    <t>Nombre</t>
  </si>
  <si>
    <t>Créditos</t>
  </si>
  <si>
    <t>Materia</t>
  </si>
  <si>
    <t>MI</t>
  </si>
  <si>
    <t>Matemática inicial (1)</t>
  </si>
  <si>
    <t>Matemáticas</t>
  </si>
  <si>
    <t>CALC1</t>
  </si>
  <si>
    <t>Cálculo dif. e integral en una variable</t>
  </si>
  <si>
    <t>CALC2</t>
  </si>
  <si>
    <t>Cálculo dif. e integral en varias variables</t>
  </si>
  <si>
    <t>CALC3</t>
  </si>
  <si>
    <t>Cálculo Vectorial</t>
  </si>
  <si>
    <t>ED</t>
  </si>
  <si>
    <t>Ecuaciones Diferenciales</t>
  </si>
  <si>
    <t>FVC</t>
  </si>
  <si>
    <t>Funciones de Variable Compleja</t>
  </si>
  <si>
    <t>GAL1</t>
  </si>
  <si>
    <t>GAL 1</t>
  </si>
  <si>
    <t>GAL2</t>
  </si>
  <si>
    <t>GAL 2</t>
  </si>
  <si>
    <t>PYE</t>
  </si>
  <si>
    <t>Probabilidad y Estadística</t>
  </si>
  <si>
    <t>FVC_N</t>
  </si>
  <si>
    <t>Funciones de Variable Compleja (Nueva)</t>
  </si>
  <si>
    <t>MN</t>
  </si>
  <si>
    <t>Métodos numéricos</t>
  </si>
  <si>
    <t>F1</t>
  </si>
  <si>
    <t>Física 1</t>
  </si>
  <si>
    <t>F2</t>
  </si>
  <si>
    <t>Física 2</t>
  </si>
  <si>
    <t>F3</t>
  </si>
  <si>
    <t>Física 3</t>
  </si>
  <si>
    <t>FE1</t>
  </si>
  <si>
    <t>Física Experimental 1</t>
  </si>
  <si>
    <t>FE2</t>
  </si>
  <si>
    <t>Física Experimental 2</t>
  </si>
  <si>
    <t>MEC</t>
  </si>
  <si>
    <t>Mecánica Newtoniana</t>
  </si>
  <si>
    <t>ELECTRO</t>
  </si>
  <si>
    <t>Electromagnetismo</t>
  </si>
  <si>
    <t>SL1</t>
  </si>
  <si>
    <t>Sistemas Lineales 1</t>
  </si>
  <si>
    <t>Fundamentos</t>
  </si>
  <si>
    <t>SL2</t>
  </si>
  <si>
    <t>Sistemas Lineales 2</t>
  </si>
  <si>
    <t>TC</t>
  </si>
  <si>
    <t>Teoría de Circuitos</t>
  </si>
  <si>
    <t>ME</t>
  </si>
  <si>
    <t>Medidas Eléctricas</t>
  </si>
  <si>
    <t>MPD</t>
  </si>
  <si>
    <t>Muestreo y procesamiento digital de señales</t>
  </si>
  <si>
    <t>FOURIER</t>
  </si>
  <si>
    <t>Taller Fourier</t>
  </si>
  <si>
    <t>SSE</t>
  </si>
  <si>
    <t>Señales aleatorias y Modulación</t>
  </si>
  <si>
    <t>VARIOS</t>
  </si>
  <si>
    <t>4 en fundamentos , 4 en telecom</t>
  </si>
  <si>
    <t>SS</t>
  </si>
  <si>
    <t>Señales y Sistemas</t>
  </si>
  <si>
    <t>7 en fundamentos, 4 en matemática</t>
  </si>
  <si>
    <t>SR</t>
  </si>
  <si>
    <t>Sistemas y Control</t>
  </si>
  <si>
    <t>4 en fundamentos , 8 en control</t>
  </si>
  <si>
    <t>PM</t>
  </si>
  <si>
    <t>Procesos y Modulación</t>
  </si>
  <si>
    <t>4 en fundamentos , 7 en telecom</t>
  </si>
  <si>
    <t>DLVis</t>
  </si>
  <si>
    <t>Aprendizaje Profundo para Visión Artificial</t>
  </si>
  <si>
    <t>4 en matemática y 6 en fundamentos.</t>
  </si>
  <si>
    <t>PE</t>
  </si>
  <si>
    <t>Procesos Estocásticos</t>
  </si>
  <si>
    <t>DL</t>
  </si>
  <si>
    <t>Diseño Lógico</t>
  </si>
  <si>
    <t>Sistemas_Digitales</t>
  </si>
  <si>
    <t>MICRO_P</t>
  </si>
  <si>
    <t>Intro. a los microprocesadores</t>
  </si>
  <si>
    <t>ELECTRO_F</t>
  </si>
  <si>
    <t>Electrónica Fundamental</t>
  </si>
  <si>
    <t>ELECTRO1</t>
  </si>
  <si>
    <t>Electrónica 1</t>
  </si>
  <si>
    <t>ELECTRO2</t>
  </si>
  <si>
    <t>Electrónica Avanzada 1</t>
  </si>
  <si>
    <t>ELECTRO3</t>
  </si>
  <si>
    <t>Electrónica Avanzada 2</t>
  </si>
  <si>
    <t>SISEM</t>
  </si>
  <si>
    <t>Sistemas Embebidos para Tiempo Real</t>
  </si>
  <si>
    <t>AIMDs</t>
  </si>
  <si>
    <t>INGBIO</t>
  </si>
  <si>
    <t>Ingeniería Biomédica</t>
  </si>
  <si>
    <t>PAS</t>
  </si>
  <si>
    <t>Pasantía (4)</t>
  </si>
  <si>
    <t>Práctica</t>
  </si>
  <si>
    <t>PROY1</t>
  </si>
  <si>
    <t>PROY2</t>
  </si>
  <si>
    <t>OP_IND</t>
  </si>
  <si>
    <t>Opcional Ing. Industrial (5)</t>
  </si>
  <si>
    <t>Industrial</t>
  </si>
  <si>
    <t>LEG</t>
  </si>
  <si>
    <t>Legislación y relaciones industriales</t>
  </si>
  <si>
    <t>OP_SOC</t>
  </si>
  <si>
    <t>Opc. Ingeniería y sociedad (6)</t>
  </si>
  <si>
    <t>Sociedad</t>
  </si>
  <si>
    <t>ECON</t>
  </si>
  <si>
    <t>Economía</t>
  </si>
  <si>
    <t>P1</t>
  </si>
  <si>
    <t>Programación 1</t>
  </si>
  <si>
    <t>Informática</t>
  </si>
  <si>
    <t>PIE</t>
  </si>
  <si>
    <t>Programación para Ingeniería Eléctrica</t>
  </si>
  <si>
    <t>HPPS</t>
  </si>
  <si>
    <t>Herramientas de prog. para proc. de señales</t>
  </si>
  <si>
    <t>RREE</t>
  </si>
  <si>
    <t>Redes Eléctricas</t>
  </si>
  <si>
    <t>Instalaciones</t>
  </si>
  <si>
    <t>ENSAYOS</t>
  </si>
  <si>
    <t>Ensayos eléctricos y equipamiento de media tensión</t>
  </si>
  <si>
    <t>TEE</t>
  </si>
  <si>
    <t>Transporte de Energía Eléctrica</t>
  </si>
  <si>
    <t>SS_MT</t>
  </si>
  <si>
    <t>Subestaciones de Media Tensión</t>
  </si>
  <si>
    <t>PROY_IIEE</t>
  </si>
  <si>
    <t>Proy. De Instalaciones Eléctricas BT y MT</t>
  </si>
  <si>
    <t>IIEE</t>
  </si>
  <si>
    <t>Instalaciones Eléctricas</t>
  </si>
  <si>
    <t>TALLER_ME</t>
  </si>
  <si>
    <t>Taller de Máquinas</t>
  </si>
  <si>
    <t>Convertidores</t>
  </si>
  <si>
    <t>TALLER_EP</t>
  </si>
  <si>
    <t>Taller de Electrónica de Potencia</t>
  </si>
  <si>
    <t>ELECTRO_POT</t>
  </si>
  <si>
    <t>Electrónica de Potencia</t>
  </si>
  <si>
    <t>INTRO_ELEC</t>
  </si>
  <si>
    <t>Introducción a la electrotécnica</t>
  </si>
  <si>
    <t>ELECTRO_T</t>
  </si>
  <si>
    <t>Electrotécnica</t>
  </si>
  <si>
    <t>MMEE</t>
  </si>
  <si>
    <t>Máquinas Eléctricas</t>
  </si>
  <si>
    <t>SIS_COM</t>
  </si>
  <si>
    <t>RD</t>
  </si>
  <si>
    <t>Redes de datos</t>
  </si>
  <si>
    <t>FILTROS</t>
  </si>
  <si>
    <t>Taller de Filtros</t>
  </si>
  <si>
    <t>REC_PAT</t>
  </si>
  <si>
    <t>Reconocimiento de Patrones</t>
  </si>
  <si>
    <t>REC_PAT2</t>
  </si>
  <si>
    <t>Fundamentos de Aprendizaje Automático</t>
  </si>
  <si>
    <t>Sistemas de Comunicación</t>
  </si>
  <si>
    <t>NUCLEO_RED</t>
  </si>
  <si>
    <t>Núcleo de Red</t>
  </si>
  <si>
    <t>ANTENAS</t>
  </si>
  <si>
    <t>Antenas y Propagación</t>
  </si>
  <si>
    <t>REDES1</t>
  </si>
  <si>
    <t>Redes de Datos I</t>
  </si>
  <si>
    <t>REDES2</t>
  </si>
  <si>
    <t>Redes de Datos II</t>
  </si>
  <si>
    <t>COM_DIG</t>
  </si>
  <si>
    <t>Comunicaciones Digitales</t>
  </si>
  <si>
    <t>OP_TELECOM</t>
  </si>
  <si>
    <t>Opcional Telecomunicaciones</t>
  </si>
  <si>
    <t>MOD</t>
  </si>
  <si>
    <t>Introducción a la Modulación</t>
  </si>
  <si>
    <t>EPST</t>
  </si>
  <si>
    <t>Estimación y predicción en series temporales</t>
  </si>
  <si>
    <t>OP_ELECTRO</t>
  </si>
  <si>
    <t>Opcional Electrónica o Sistemas Digitales</t>
  </si>
  <si>
    <t>OP_COMP</t>
  </si>
  <si>
    <t>Opcional Computación</t>
  </si>
  <si>
    <t>OP_SEN</t>
  </si>
  <si>
    <t>Opcional Señales</t>
  </si>
  <si>
    <t>OP_AA</t>
  </si>
  <si>
    <t>Opcional Aprendizaje Automático</t>
  </si>
  <si>
    <t>OP_TEL_SEN</t>
  </si>
  <si>
    <t>Opcional Telecomunicaciones o Señales</t>
  </si>
  <si>
    <t>TCACE</t>
  </si>
  <si>
    <t>Códigos para corrección de errores</t>
  </si>
  <si>
    <t>INTRO_CONTROL</t>
  </si>
  <si>
    <t>Introducción a la teoría de control</t>
  </si>
  <si>
    <t>Control</t>
  </si>
  <si>
    <t>TALLERINE</t>
  </si>
  <si>
    <t>Tallerine (2)</t>
  </si>
  <si>
    <t>Complementaria</t>
  </si>
  <si>
    <t>OP_BAS</t>
  </si>
  <si>
    <t>Opcional Básica (3)</t>
  </si>
  <si>
    <t>OP_PERFIL</t>
  </si>
  <si>
    <t>Opcional Perfil</t>
  </si>
  <si>
    <t>OP_INGBIO</t>
  </si>
  <si>
    <t>Opcional Ingenieria Biomédica (7)</t>
  </si>
  <si>
    <t>OP_IE</t>
  </si>
  <si>
    <t>Opcional Ingeniería Eléctrica (8)</t>
  </si>
  <si>
    <t>OP_FUND</t>
  </si>
  <si>
    <t>Opcional Fundamentos (+)</t>
  </si>
  <si>
    <t>NULL</t>
  </si>
  <si>
    <t>Necesaria para las celdas vacias</t>
  </si>
  <si>
    <t>Asignatura 1</t>
  </si>
  <si>
    <t>Asignatura 2</t>
  </si>
  <si>
    <t>Asignatura 3</t>
  </si>
  <si>
    <t>Asignatura 4</t>
  </si>
  <si>
    <t>Asignatura 5</t>
  </si>
  <si>
    <t>Asignatura 6</t>
  </si>
  <si>
    <t>Sem1</t>
  </si>
  <si>
    <t>Señales</t>
  </si>
  <si>
    <t>Ing Biomédica</t>
  </si>
  <si>
    <t>Pre-Reforma</t>
  </si>
  <si>
    <t>Post-Reforma</t>
  </si>
  <si>
    <t>Sem2</t>
  </si>
  <si>
    <t>Sem3</t>
  </si>
  <si>
    <t>Sem4</t>
  </si>
  <si>
    <t>Sem5</t>
  </si>
  <si>
    <t>Sem6</t>
  </si>
  <si>
    <t>Sem7</t>
  </si>
  <si>
    <t>Sem8</t>
  </si>
  <si>
    <t>Sem9</t>
  </si>
  <si>
    <t>Sem10</t>
  </si>
  <si>
    <t>Montevideo, XX de mmmmm de 20YY</t>
  </si>
  <si>
    <r>
      <rPr>
        <sz val="6.8"/>
        <color theme="1"/>
        <rFont val="Arial"/>
        <family val="2"/>
      </rPr>
      <t>El/La que suscribe, _______________________________________________, alumno/a de la carrera de Ingeniería Físico-Matemática, número de cédula ______________________, presenta el siguiente perfil para la obtención del título de Ingeniero/a Físico-Matemático por el plan 2017. La asignación de créditos y materia a cada asignatura es incluida para facilitar la revisión y no está necesariamente actualizada. Este perfil corresponde a la opción Física/Mecánica computacional/Energía/Ciencia de datos/Control y robótica/</t>
    </r>
    <r>
      <rPr>
        <sz val="10"/>
        <color rgb="FF000000"/>
        <rFont val="Arial"/>
        <family val="2"/>
      </rPr>
      <t>Procesamiento de señales y aprendizaje automático/.…</t>
    </r>
  </si>
  <si>
    <t>Teléfono:</t>
  </si>
  <si>
    <t>5555-5555</t>
  </si>
  <si>
    <t>Mail:</t>
  </si>
  <si>
    <t>mmmmm@ yyy</t>
  </si>
  <si>
    <t>Grupos de áreas de formación</t>
  </si>
  <si>
    <t>Área de formación</t>
  </si>
  <si>
    <t>Unidad Curricular</t>
  </si>
  <si>
    <t>CIENCIAS BÁSICAS</t>
  </si>
  <si>
    <t>Física (min 75cr)</t>
  </si>
  <si>
    <t>Subtotal</t>
  </si>
  <si>
    <t>Matemáticas (min 75cr)</t>
  </si>
  <si>
    <t>Cálculo diferencial e integral en una variable</t>
  </si>
  <si>
    <t>Cálculo diferencial e integral en dos variables</t>
  </si>
  <si>
    <t>Geometría y Álgebra Lineal 1</t>
  </si>
  <si>
    <t>Geometría y Álgebra Lineal 2</t>
  </si>
  <si>
    <t>Introducción a las ecuaciones diferenciales</t>
  </si>
  <si>
    <t>Química (min 0cr)</t>
  </si>
  <si>
    <t>Biología (min 0cr)</t>
  </si>
  <si>
    <t>Total de área Ciencias Básicas</t>
  </si>
  <si>
    <t>CIENCIAS DE LA INGENIERÍA</t>
  </si>
  <si>
    <t>Computación científica (min 50cr)</t>
  </si>
  <si>
    <t>Modelado físico-matemático (min 20cr)</t>
  </si>
  <si>
    <t>Total de área Ciencias de la Ingeniería</t>
  </si>
  <si>
    <t>INGENIERÍA APLICADA</t>
  </si>
  <si>
    <t>Área de formación tecnológica (min 60cr)</t>
  </si>
  <si>
    <t>Talleres (min 10cr)</t>
  </si>
  <si>
    <t>Pasantía (min 8cr)</t>
  </si>
  <si>
    <t>Pasantía IFM</t>
  </si>
  <si>
    <t>Proyecto (min 35cr)</t>
  </si>
  <si>
    <t>Proyecto IFM</t>
  </si>
  <si>
    <t>Total de área Ingeniería Aplicada</t>
  </si>
  <si>
    <t>CONTENIDOS COMPLEMENTARIOS</t>
  </si>
  <si>
    <t>Ingeniería y sociedad (min 12cr)</t>
  </si>
  <si>
    <t>Actividades integradoras complementarias (min 0cr)</t>
  </si>
  <si>
    <t>Total de área Contenidos Complementarios</t>
  </si>
  <si>
    <t>Firma:</t>
  </si>
  <si>
    <t>Contrafirma</t>
  </si>
  <si>
    <t>CIENCIAS DE LA ING.</t>
  </si>
  <si>
    <t>CONT. COMPL.</t>
  </si>
  <si>
    <t>Sm</t>
  </si>
  <si>
    <t>Cd</t>
  </si>
  <si>
    <t>Otras básicas</t>
  </si>
  <si>
    <t>Computación Científica</t>
  </si>
  <si>
    <t>Modelado Físico-Matemático</t>
  </si>
  <si>
    <t>Formación tecnológica</t>
  </si>
  <si>
    <t>Activid.</t>
  </si>
  <si>
    <t>Actividades integradoras compl.</t>
  </si>
  <si>
    <t>Tot</t>
  </si>
  <si>
    <t>Cálculo DIV</t>
  </si>
  <si>
    <t>Taller introductorio</t>
  </si>
  <si>
    <t>Geom. y Álg. 1</t>
  </si>
  <si>
    <t>Cálculo DIVV</t>
  </si>
  <si>
    <t>Geom. y Álg. 2</t>
  </si>
  <si>
    <t>Prob. y Estad.</t>
  </si>
  <si>
    <t>Mecánica Newt.</t>
  </si>
  <si>
    <t>Int. a las Ecs. Diferenciales</t>
  </si>
  <si>
    <t>Taller avanzado</t>
  </si>
  <si>
    <t>semestre</t>
  </si>
  <si>
    <t>previas</t>
  </si>
  <si>
    <t>Fundamentos de aprendizaje automático</t>
  </si>
  <si>
    <t>Subestaciones</t>
  </si>
  <si>
    <t>Instalaciones eléctricas</t>
  </si>
  <si>
    <t>Transferencia de Calor 1</t>
  </si>
  <si>
    <t>par</t>
  </si>
  <si>
    <t>Transferencia de Calor 2</t>
  </si>
  <si>
    <t>impar</t>
  </si>
  <si>
    <t>Energía 1 - Combustión</t>
  </si>
  <si>
    <t>Máquinas para Fluidos 1</t>
  </si>
  <si>
    <t>?</t>
  </si>
  <si>
    <t>generadores de vapor</t>
  </si>
  <si>
    <t>Total Ciencias Basicas</t>
  </si>
  <si>
    <t>Total Ciencias de la Ingeniería</t>
  </si>
  <si>
    <t>Total Ingeniería Aplicada</t>
  </si>
  <si>
    <t>Total Contenidos Complementarios</t>
  </si>
  <si>
    <t>Mínimos</t>
  </si>
  <si>
    <t>Ingeniería Físico-Matemática - Perfil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</si>
</sst>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407];[Red]&quot;-&quot;#,##0.00&quot; &quot;[$€-407]"/>
  </numFmts>
  <fonts count="50">
    <font>
      <sz val="11"/>
      <color theme="1"/>
      <name val="Arial"/>
      <family val="2"/>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i/>
      <sz val="10"/>
      <color rgb="FF808080"/>
      <name val="Arial"/>
      <family val="2"/>
    </font>
    <font>
      <sz val="11"/>
      <color rgb="FF000000"/>
      <name val="Arial"/>
      <family val="2"/>
    </font>
    <font>
      <sz val="10"/>
      <color rgb="FF006600"/>
      <name val="Arial"/>
      <family val="2"/>
    </font>
    <font>
      <b/>
      <i/>
      <sz val="16"/>
      <color theme="1"/>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0"/>
      <color rgb="FF333333"/>
      <name val="Arial"/>
      <family val="2"/>
    </font>
    <font>
      <sz val="11"/>
      <color rgb="FFFFFFFF"/>
      <name val="Arial"/>
      <family val="2"/>
    </font>
    <font>
      <b/>
      <i/>
      <u/>
      <sz val="11"/>
      <color theme="1"/>
      <name val="Arial"/>
      <family val="2"/>
    </font>
    <font>
      <b/>
      <sz val="12"/>
      <color theme="1"/>
      <name val="Arial"/>
      <family val="2"/>
    </font>
    <font>
      <b/>
      <sz val="11"/>
      <color theme="1"/>
      <name val="Arial"/>
      <family val="2"/>
    </font>
    <font>
      <sz val="10"/>
      <color theme="1"/>
      <name val="Arial"/>
      <family val="2"/>
    </font>
    <font>
      <sz val="6.4"/>
      <color rgb="FF3C3C3C"/>
      <name val="Arial"/>
      <family val="2"/>
    </font>
    <font>
      <sz val="10"/>
      <color theme="1"/>
      <name val="Helvetica"/>
    </font>
    <font>
      <sz val="6.4"/>
      <color rgb="FF3C3C3C"/>
      <name val="Ubuntu"/>
      <family val="2"/>
    </font>
    <font>
      <b/>
      <i/>
      <u/>
      <sz val="10"/>
      <color theme="1"/>
      <name val="Arial"/>
      <family val="2"/>
    </font>
    <font>
      <b/>
      <u/>
      <sz val="10"/>
      <color theme="1"/>
      <name val="Arial"/>
      <family val="2"/>
    </font>
    <font>
      <b/>
      <sz val="10"/>
      <color theme="1"/>
      <name val="Arial"/>
      <family val="2"/>
    </font>
    <font>
      <sz val="9.5"/>
      <color rgb="FF222222"/>
      <name val="Arial"/>
      <family val="2"/>
    </font>
    <font>
      <b/>
      <u/>
      <sz val="11"/>
      <color theme="1"/>
      <name val="Arial"/>
      <family val="2"/>
    </font>
    <font>
      <sz val="6.4"/>
      <color theme="1"/>
      <name val="Arial"/>
      <family val="2"/>
    </font>
    <font>
      <u/>
      <sz val="11"/>
      <color theme="1"/>
      <name val="Arial"/>
      <family val="2"/>
    </font>
    <font>
      <sz val="11"/>
      <color theme="1"/>
      <name val="Times New Roman"/>
      <family val="1"/>
    </font>
    <font>
      <sz val="6.8"/>
      <color theme="1"/>
      <name val="Arial"/>
      <family val="2"/>
    </font>
    <font>
      <sz val="10"/>
      <color rgb="FF000000"/>
      <name val="Arial"/>
      <family val="2"/>
    </font>
    <font>
      <b/>
      <sz val="9"/>
      <color theme="1"/>
      <name val="Arial"/>
      <family val="2"/>
    </font>
    <font>
      <b/>
      <u/>
      <sz val="20"/>
      <color rgb="FF000000"/>
      <name val="Arial1"/>
    </font>
    <font>
      <u/>
      <sz val="20"/>
      <color rgb="FF000000"/>
      <name val="Arial1"/>
    </font>
    <font>
      <b/>
      <sz val="15"/>
      <color rgb="FF000000"/>
      <name val="Arial1"/>
    </font>
    <font>
      <b/>
      <sz val="10"/>
      <color rgb="FF000000"/>
      <name val="Arial1"/>
    </font>
    <font>
      <sz val="11"/>
      <color rgb="FF000000"/>
      <name val="Arial1"/>
    </font>
    <font>
      <b/>
      <sz val="10"/>
      <color rgb="FF000000"/>
      <name val="Arial2"/>
    </font>
    <font>
      <sz val="10"/>
      <color rgb="FF000000"/>
      <name val="Arial2"/>
    </font>
    <font>
      <sz val="10"/>
      <color rgb="FF000000"/>
      <name val="Arial1"/>
    </font>
    <font>
      <sz val="10"/>
      <color rgb="FFFF0000"/>
      <name val="Arial2"/>
    </font>
    <font>
      <b/>
      <sz val="10"/>
      <color rgb="FFFF0000"/>
      <name val="Arial2"/>
    </font>
    <font>
      <sz val="9"/>
      <color theme="1"/>
      <name val="Arial"/>
      <family val="2"/>
    </font>
    <font>
      <b/>
      <sz val="11"/>
      <color rgb="FF000000"/>
      <name val="Arial1"/>
    </font>
    <font>
      <sz val="11"/>
      <color rgb="FF000000"/>
      <name val="Calibri"/>
      <family val="2"/>
    </font>
    <font>
      <b/>
      <sz val="14"/>
      <color theme="1"/>
      <name val="Arial"/>
      <family val="2"/>
    </font>
    <font>
      <sz val="14"/>
      <color theme="1"/>
      <name val="Arial"/>
      <family val="2"/>
    </font>
    <font>
      <sz val="11"/>
      <color theme="1"/>
      <name val="Arial2"/>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99CCFF"/>
        <bgColor rgb="FF99CCFF"/>
      </patternFill>
    </fill>
    <fill>
      <patternFill patternType="solid">
        <fgColor rgb="FFFFCCFF"/>
        <bgColor rgb="FFFFCCFF"/>
      </patternFill>
    </fill>
    <fill>
      <patternFill patternType="solid">
        <fgColor rgb="FFCCFFCC"/>
        <bgColor rgb="FFCCFFCC"/>
      </patternFill>
    </fill>
    <fill>
      <patternFill patternType="solid">
        <fgColor rgb="FFFFFFCC"/>
        <bgColor rgb="FFFFFFCC"/>
      </patternFill>
    </fill>
    <fill>
      <patternFill patternType="solid">
        <fgColor rgb="FFFDE9A9"/>
        <bgColor rgb="FFFDE9A9"/>
      </patternFill>
    </fill>
    <fill>
      <patternFill patternType="solid">
        <fgColor rgb="FFCC9966"/>
        <bgColor rgb="FFCC9966"/>
      </patternFill>
    </fill>
    <fill>
      <patternFill patternType="solid">
        <fgColor rgb="FFCC9999"/>
        <bgColor rgb="FFCC9999"/>
      </patternFill>
    </fill>
    <fill>
      <patternFill patternType="solid">
        <fgColor rgb="FFFFFFFF"/>
        <bgColor rgb="FFFFFFFF"/>
      </patternFill>
    </fill>
    <fill>
      <patternFill patternType="solid">
        <fgColor rgb="FFB2B2B2"/>
        <bgColor rgb="FFB2B2B2"/>
      </patternFill>
    </fill>
    <fill>
      <patternFill patternType="solid">
        <fgColor rgb="FF999999"/>
        <bgColor rgb="FF999999"/>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26">
    <xf numFmtId="0" fontId="0" fillId="0" borderId="0">
      <alignment wrapText="1"/>
    </xf>
    <xf numFmtId="0" fontId="13" fillId="10" borderId="0">
      <alignment wrapText="1"/>
    </xf>
    <xf numFmtId="0" fontId="2" fillId="0" borderId="0">
      <alignment wrapText="1"/>
    </xf>
    <xf numFmtId="0" fontId="3" fillId="2" borderId="0">
      <alignment wrapText="1"/>
    </xf>
    <xf numFmtId="0" fontId="3" fillId="3" borderId="0">
      <alignment wrapText="1"/>
    </xf>
    <xf numFmtId="0" fontId="2" fillId="4" borderId="0">
      <alignment wrapText="1"/>
    </xf>
    <xf numFmtId="0" fontId="4" fillId="5" borderId="0">
      <alignment wrapText="1"/>
    </xf>
    <xf numFmtId="0" fontId="5" fillId="6" borderId="0">
      <alignment wrapText="1"/>
    </xf>
    <xf numFmtId="0" fontId="1" fillId="7" borderId="0">
      <alignment wrapText="1"/>
    </xf>
    <xf numFmtId="0" fontId="6" fillId="0" borderId="0">
      <alignment wrapText="1"/>
    </xf>
    <xf numFmtId="0" fontId="7" fillId="8" borderId="1">
      <alignment horizontal="center" vertical="center" wrapText="1"/>
    </xf>
    <xf numFmtId="0" fontId="8" fillId="9" borderId="0">
      <alignment wrapText="1"/>
    </xf>
    <xf numFmtId="0" fontId="9" fillId="0" borderId="0">
      <alignment horizontal="center" wrapText="1"/>
    </xf>
    <xf numFmtId="0" fontId="10" fillId="0" borderId="0">
      <alignment horizontal="center" wrapText="1"/>
    </xf>
    <xf numFmtId="0" fontId="11" fillId="0" borderId="0">
      <alignment horizontal="center" wrapText="1"/>
    </xf>
    <xf numFmtId="0" fontId="12" fillId="0" borderId="0">
      <alignment wrapText="1"/>
    </xf>
    <xf numFmtId="0" fontId="7" fillId="10" borderId="1">
      <alignment horizontal="center" vertical="center" wrapText="1"/>
    </xf>
    <xf numFmtId="0" fontId="1" fillId="11" borderId="0">
      <alignment wrapText="1"/>
    </xf>
    <xf numFmtId="0" fontId="14" fillId="10" borderId="2">
      <alignment wrapText="1"/>
    </xf>
    <xf numFmtId="0" fontId="15" fillId="0" borderId="0">
      <alignment wrapText="1"/>
    </xf>
    <xf numFmtId="0" fontId="16" fillId="0" borderId="0">
      <alignment wrapText="1"/>
    </xf>
    <xf numFmtId="164" fontId="16" fillId="0" borderId="0">
      <alignment wrapText="1"/>
    </xf>
    <xf numFmtId="0" fontId="1" fillId="0" borderId="0">
      <alignment wrapText="1"/>
    </xf>
    <xf numFmtId="0" fontId="1" fillId="0" borderId="0">
      <alignment wrapText="1"/>
    </xf>
    <xf numFmtId="0" fontId="7" fillId="5" borderId="0">
      <alignment wrapText="1"/>
    </xf>
    <xf numFmtId="0" fontId="4" fillId="0" borderId="0">
      <alignment wrapText="1"/>
    </xf>
  </cellStyleXfs>
  <cellXfs count="112">
    <xf numFmtId="0" fontId="0" fillId="0" borderId="0" xfId="0">
      <alignment wrapText="1"/>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horizontal="left" wrapText="1"/>
    </xf>
    <xf numFmtId="0" fontId="0" fillId="0" borderId="1" xfId="0" applyBorder="1" applyAlignment="1">
      <alignment horizontal="center" wrapText="1"/>
    </xf>
    <xf numFmtId="0" fontId="7" fillId="0" borderId="1" xfId="16" applyFill="1">
      <alignment horizontal="center" vertical="center" wrapText="1"/>
    </xf>
    <xf numFmtId="0" fontId="0" fillId="0" borderId="1" xfId="8" applyFont="1" applyFill="1" applyBorder="1" applyAlignment="1">
      <alignment horizontal="center" wrapText="1"/>
    </xf>
    <xf numFmtId="0" fontId="18" fillId="0" borderId="1" xfId="0" applyFont="1" applyBorder="1" applyAlignment="1">
      <alignment horizontal="center" wrapText="1"/>
    </xf>
    <xf numFmtId="0" fontId="7" fillId="0" borderId="1" xfId="10" applyFill="1">
      <alignment horizontal="center" vertical="center" wrapText="1"/>
    </xf>
    <xf numFmtId="0" fontId="18" fillId="0" borderId="0" xfId="0" applyFont="1">
      <alignment wrapText="1"/>
    </xf>
    <xf numFmtId="0" fontId="0" fillId="0" borderId="1" xfId="0" applyBorder="1">
      <alignment wrapText="1"/>
    </xf>
    <xf numFmtId="0" fontId="0" fillId="0" borderId="0" xfId="0" applyAlignment="1">
      <alignment horizontal="justify" wrapText="1"/>
    </xf>
    <xf numFmtId="0" fontId="0" fillId="0" borderId="0" xfId="0" applyAlignment="1">
      <alignment vertical="top" wrapText="1"/>
    </xf>
    <xf numFmtId="0" fontId="19" fillId="0" borderId="0" xfId="0" applyFont="1" applyAlignment="1">
      <alignment horizontal="justify" vertical="top" wrapText="1"/>
    </xf>
    <xf numFmtId="0" fontId="21" fillId="0" borderId="0" xfId="0" applyFont="1" applyAlignment="1">
      <alignment vertical="top" wrapText="1"/>
    </xf>
    <xf numFmtId="0" fontId="22" fillId="0" borderId="0" xfId="0" applyFont="1" applyAlignment="1">
      <alignment vertical="top" wrapText="1"/>
    </xf>
    <xf numFmtId="0" fontId="19" fillId="0" borderId="0" xfId="0" applyFont="1" applyAlignment="1">
      <alignment vertical="top" wrapText="1"/>
    </xf>
    <xf numFmtId="0" fontId="27" fillId="0" borderId="0" xfId="0" applyFont="1">
      <alignment wrapText="1"/>
    </xf>
    <xf numFmtId="0" fontId="18" fillId="0" borderId="1" xfId="0" applyFont="1" applyBorder="1">
      <alignment wrapText="1"/>
    </xf>
    <xf numFmtId="0" fontId="0" fillId="10" borderId="1" xfId="0" applyFill="1" applyBorder="1">
      <alignment wrapText="1"/>
    </xf>
    <xf numFmtId="0" fontId="0" fillId="12" borderId="1" xfId="0" applyFill="1" applyBorder="1">
      <alignment wrapText="1"/>
    </xf>
    <xf numFmtId="0" fontId="0" fillId="13" borderId="1" xfId="0" applyFill="1" applyBorder="1">
      <alignment wrapText="1"/>
    </xf>
    <xf numFmtId="0" fontId="0" fillId="8" borderId="1" xfId="0" applyFill="1" applyBorder="1">
      <alignment wrapText="1"/>
    </xf>
    <xf numFmtId="0" fontId="0" fillId="7" borderId="1" xfId="0" applyFill="1" applyBorder="1">
      <alignment wrapText="1"/>
    </xf>
    <xf numFmtId="0" fontId="0" fillId="9" borderId="1" xfId="0" applyFill="1" applyBorder="1">
      <alignment wrapText="1"/>
    </xf>
    <xf numFmtId="0" fontId="0" fillId="10" borderId="0" xfId="0" applyFill="1">
      <alignment wrapText="1"/>
    </xf>
    <xf numFmtId="0" fontId="0" fillId="12" borderId="0" xfId="0" applyFill="1">
      <alignment wrapText="1"/>
    </xf>
    <xf numFmtId="0" fontId="0" fillId="13" borderId="0" xfId="0" applyFill="1">
      <alignment wrapText="1"/>
    </xf>
    <xf numFmtId="0" fontId="0" fillId="8" borderId="0" xfId="0" applyFill="1">
      <alignment wrapText="1"/>
    </xf>
    <xf numFmtId="0" fontId="0" fillId="7" borderId="0" xfId="0" applyFill="1">
      <alignment wrapText="1"/>
    </xf>
    <xf numFmtId="0" fontId="0" fillId="9" borderId="0" xfId="0" applyFill="1">
      <alignment wrapText="1"/>
    </xf>
    <xf numFmtId="0" fontId="29" fillId="12" borderId="1" xfId="0" applyFont="1" applyFill="1" applyBorder="1">
      <alignment wrapText="1"/>
    </xf>
    <xf numFmtId="0" fontId="29" fillId="7" borderId="1" xfId="0" applyFont="1" applyFill="1" applyBorder="1">
      <alignment wrapText="1"/>
    </xf>
    <xf numFmtId="0" fontId="29" fillId="13" borderId="0" xfId="0" applyFont="1" applyFill="1">
      <alignment wrapText="1"/>
    </xf>
    <xf numFmtId="0" fontId="29" fillId="8" borderId="0" xfId="0" applyFont="1" applyFill="1">
      <alignment wrapText="1"/>
    </xf>
    <xf numFmtId="49" fontId="0" fillId="10" borderId="0" xfId="0" applyNumberFormat="1" applyFill="1">
      <alignment wrapText="1"/>
    </xf>
    <xf numFmtId="0" fontId="0" fillId="0" borderId="3" xfId="0" applyBorder="1" applyAlignment="1">
      <alignment horizontal="center" wrapText="1"/>
    </xf>
    <xf numFmtId="0" fontId="18" fillId="0" borderId="4" xfId="0" applyFont="1" applyBorder="1">
      <alignment wrapText="1"/>
    </xf>
    <xf numFmtId="0" fontId="0" fillId="0" borderId="4" xfId="0" applyBorder="1">
      <alignment wrapText="1"/>
    </xf>
    <xf numFmtId="0" fontId="0" fillId="0" borderId="5" xfId="0" applyBorder="1">
      <alignment wrapText="1"/>
    </xf>
    <xf numFmtId="0" fontId="0" fillId="0" borderId="6" xfId="0" applyBorder="1">
      <alignment wrapText="1"/>
    </xf>
    <xf numFmtId="0" fontId="35" fillId="0" borderId="0" xfId="0" applyFont="1" applyAlignment="1">
      <alignment horizontal="center" wrapText="1"/>
    </xf>
    <xf numFmtId="0" fontId="36" fillId="0" borderId="7" xfId="0" applyFont="1" applyBorder="1" applyAlignment="1">
      <alignment horizontal="center" wrapText="1"/>
    </xf>
    <xf numFmtId="0" fontId="36" fillId="0" borderId="0" xfId="0" applyFont="1" applyAlignment="1">
      <alignment horizontal="center" wrapText="1"/>
    </xf>
    <xf numFmtId="0" fontId="37" fillId="0" borderId="1"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0" xfId="0" applyFont="1" applyAlignment="1">
      <alignment horizontal="center" vertical="center" wrapText="1"/>
    </xf>
    <xf numFmtId="0" fontId="39" fillId="4"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1" fillId="0" borderId="9" xfId="0" applyFont="1" applyBorder="1" applyAlignment="1">
      <alignment horizontal="center" vertical="center" wrapText="1"/>
    </xf>
    <xf numFmtId="0" fontId="40" fillId="4" borderId="1" xfId="0" applyFont="1" applyFill="1" applyBorder="1" applyAlignment="1">
      <alignment vertical="center" wrapText="1"/>
    </xf>
    <xf numFmtId="0" fontId="40" fillId="4" borderId="1" xfId="0" applyFont="1" applyFill="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lignment wrapText="1"/>
    </xf>
    <xf numFmtId="0" fontId="40" fillId="0" borderId="1" xfId="0" applyFont="1" applyBorder="1" applyAlignment="1">
      <alignment horizontal="center" wrapText="1"/>
    </xf>
    <xf numFmtId="0" fontId="41" fillId="0" borderId="0" xfId="0" applyFont="1" applyAlignment="1">
      <alignment horizontal="center" vertical="center" wrapText="1"/>
    </xf>
    <xf numFmtId="0" fontId="40" fillId="1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41" fillId="0" borderId="4" xfId="0" applyFont="1" applyBorder="1" applyAlignment="1">
      <alignment horizontal="center" vertical="center" wrapText="1"/>
    </xf>
    <xf numFmtId="0" fontId="39" fillId="14" borderId="1" xfId="0" applyFont="1" applyFill="1" applyBorder="1" applyAlignment="1">
      <alignment horizontal="center" vertical="center" wrapText="1"/>
    </xf>
    <xf numFmtId="0" fontId="39" fillId="4" borderId="1" xfId="0" applyFont="1" applyFill="1" applyBorder="1" applyAlignment="1">
      <alignment horizontal="center" wrapText="1"/>
    </xf>
    <xf numFmtId="0" fontId="38" fillId="0" borderId="4" xfId="0" applyFont="1" applyBorder="1" applyAlignment="1">
      <alignment horizontal="center" wrapText="1"/>
    </xf>
    <xf numFmtId="0" fontId="44" fillId="0" borderId="4" xfId="0" applyFont="1" applyBorder="1" applyAlignment="1">
      <alignment vertical="center" wrapText="1"/>
    </xf>
    <xf numFmtId="0" fontId="44" fillId="0" borderId="3" xfId="0" applyFont="1" applyBorder="1" applyAlignment="1">
      <alignment horizontal="center" vertical="center" wrapText="1"/>
    </xf>
    <xf numFmtId="0" fontId="40" fillId="4" borderId="1" xfId="0" applyFont="1" applyFill="1" applyBorder="1" applyAlignment="1">
      <alignment horizontal="center" wrapText="1"/>
    </xf>
    <xf numFmtId="0" fontId="40" fillId="14" borderId="1" xfId="0" applyFont="1" applyFill="1" applyBorder="1" applyAlignment="1">
      <alignment horizontal="center" wrapText="1"/>
    </xf>
    <xf numFmtId="0" fontId="40" fillId="0" borderId="8" xfId="0" applyFont="1" applyBorder="1" applyAlignment="1">
      <alignment horizontal="center" vertical="center" wrapText="1"/>
    </xf>
    <xf numFmtId="0" fontId="37" fillId="15" borderId="1" xfId="0" applyFont="1" applyFill="1" applyBorder="1" applyAlignment="1">
      <alignment horizontal="center" vertical="center" wrapText="1"/>
    </xf>
    <xf numFmtId="0" fontId="37" fillId="15" borderId="8" xfId="0" applyFont="1" applyFill="1" applyBorder="1" applyAlignment="1">
      <alignment horizontal="center" vertical="center" wrapText="1"/>
    </xf>
    <xf numFmtId="0" fontId="38" fillId="15" borderId="11" xfId="0" applyFont="1" applyFill="1" applyBorder="1" applyAlignment="1">
      <alignment horizontal="center" vertical="center" wrapText="1"/>
    </xf>
    <xf numFmtId="0" fontId="38" fillId="15" borderId="13" xfId="0" applyFont="1" applyFill="1" applyBorder="1" applyAlignment="1">
      <alignment horizontal="center" vertical="center" wrapText="1"/>
    </xf>
    <xf numFmtId="0" fontId="38" fillId="16" borderId="12" xfId="0" applyFont="1" applyFill="1" applyBorder="1" applyAlignment="1">
      <alignment horizontal="center" vertical="center" wrapText="1"/>
    </xf>
    <xf numFmtId="0" fontId="38" fillId="16" borderId="13" xfId="0" applyFont="1" applyFill="1" applyBorder="1" applyAlignment="1">
      <alignment horizontal="center" vertical="center" wrapText="1"/>
    </xf>
    <xf numFmtId="0" fontId="37" fillId="16" borderId="11" xfId="0" applyFont="1" applyFill="1" applyBorder="1" applyAlignment="1">
      <alignment horizontal="center" vertical="center" wrapText="1"/>
    </xf>
    <xf numFmtId="0" fontId="45" fillId="0" borderId="0" xfId="0" applyFont="1" applyAlignment="1">
      <alignment horizontal="center" vertical="center" wrapText="1"/>
    </xf>
    <xf numFmtId="0" fontId="37" fillId="0" borderId="3" xfId="0" applyFont="1" applyBorder="1" applyAlignment="1">
      <alignment horizontal="center" vertical="center" wrapText="1"/>
    </xf>
    <xf numFmtId="0" fontId="39" fillId="0" borderId="0" xfId="0" applyFont="1" applyAlignment="1">
      <alignment vertical="center" wrapText="1"/>
    </xf>
    <xf numFmtId="0" fontId="46" fillId="0" borderId="0" xfId="0" applyFont="1" applyAlignment="1">
      <alignment vertical="center" wrapText="1"/>
    </xf>
    <xf numFmtId="0" fontId="40" fillId="0" borderId="0" xfId="0" applyFont="1" applyAlignment="1">
      <alignment vertical="center" wrapText="1"/>
    </xf>
    <xf numFmtId="0" fontId="41" fillId="0" borderId="0" xfId="0" applyFont="1" applyAlignment="1">
      <alignment horizontal="left" vertical="center" wrapText="1"/>
    </xf>
    <xf numFmtId="0" fontId="48" fillId="0" borderId="0" xfId="0" applyFont="1" applyAlignment="1">
      <alignment horizontal="left" wrapText="1"/>
    </xf>
    <xf numFmtId="0" fontId="38" fillId="0" borderId="0" xfId="0" applyFont="1" applyAlignment="1">
      <alignment horizontal="left" vertical="center" wrapText="1"/>
    </xf>
    <xf numFmtId="0" fontId="47" fillId="0" borderId="0" xfId="0" applyFont="1" applyAlignment="1">
      <alignment horizontal="left" wrapText="1"/>
    </xf>
    <xf numFmtId="0" fontId="0" fillId="0" borderId="1" xfId="0" applyBorder="1">
      <alignment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0" fontId="7" fillId="0" borderId="1" xfId="16" applyFill="1">
      <alignment horizontal="center" vertical="center" wrapText="1"/>
    </xf>
    <xf numFmtId="0" fontId="0" fillId="0" borderId="1" xfId="8" applyFont="1" applyFill="1" applyBorder="1" applyAlignment="1">
      <alignment horizontal="center" vertical="center" wrapText="1"/>
    </xf>
    <xf numFmtId="0" fontId="7" fillId="0" borderId="1" xfId="10" applyFill="1">
      <alignment horizontal="center" vertical="center" wrapText="1"/>
    </xf>
    <xf numFmtId="0" fontId="18" fillId="0" borderId="0" xfId="0" applyFont="1">
      <alignment wrapText="1"/>
    </xf>
    <xf numFmtId="0" fontId="18" fillId="9" borderId="0" xfId="0" applyFont="1" applyFill="1" applyAlignment="1">
      <alignment horizontal="center" vertical="center" wrapText="1"/>
    </xf>
    <xf numFmtId="0" fontId="18" fillId="10" borderId="0" xfId="0" applyFont="1" applyFill="1" applyAlignment="1">
      <alignment horizontal="center" vertical="center" wrapText="1"/>
    </xf>
    <xf numFmtId="0" fontId="18" fillId="12" borderId="0" xfId="0" applyFont="1" applyFill="1" applyAlignment="1">
      <alignment horizontal="center" vertical="center" wrapText="1"/>
    </xf>
    <xf numFmtId="0" fontId="18" fillId="13" borderId="0" xfId="0" applyFont="1" applyFill="1" applyAlignment="1">
      <alignment horizontal="center" vertical="center" wrapText="1"/>
    </xf>
    <xf numFmtId="0" fontId="18" fillId="8" borderId="0" xfId="0" applyFont="1" applyFill="1" applyAlignment="1">
      <alignment horizontal="center" vertical="center" wrapText="1"/>
    </xf>
    <xf numFmtId="0" fontId="18" fillId="7" borderId="0" xfId="0" applyFont="1" applyFill="1" applyAlignment="1">
      <alignment horizontal="center" vertical="center" wrapText="1"/>
    </xf>
    <xf numFmtId="0" fontId="0" fillId="0" borderId="0" xfId="0" applyAlignment="1">
      <alignment horizontal="right" vertical="center" wrapText="1"/>
    </xf>
    <xf numFmtId="0" fontId="30" fillId="0" borderId="0" xfId="0" applyFont="1" applyAlignment="1">
      <alignment horizontal="left" vertical="center" wrapText="1"/>
    </xf>
    <xf numFmtId="0" fontId="33" fillId="0" borderId="1" xfId="0" applyFont="1" applyBorder="1" applyAlignment="1">
      <alignment horizontal="center" vertical="center" wrapText="1"/>
    </xf>
    <xf numFmtId="0" fontId="37" fillId="15" borderId="10" xfId="0" applyFont="1" applyFill="1" applyBorder="1" applyAlignment="1">
      <alignment horizontal="center" vertical="center" wrapText="1"/>
    </xf>
    <xf numFmtId="0" fontId="37" fillId="15" borderId="12" xfId="0" applyFont="1" applyFill="1" applyBorder="1" applyAlignment="1">
      <alignment horizontal="center" vertical="center" wrapText="1"/>
    </xf>
    <xf numFmtId="0" fontId="34" fillId="0" borderId="6" xfId="0" applyFont="1" applyBorder="1" applyAlignment="1">
      <alignment horizontal="center" wrapText="1"/>
    </xf>
    <xf numFmtId="0" fontId="36" fillId="0" borderId="1" xfId="0" applyFont="1" applyBorder="1" applyAlignment="1">
      <alignment horizontal="center" wrapText="1"/>
    </xf>
    <xf numFmtId="0" fontId="49" fillId="0" borderId="0" xfId="0" applyFont="1" applyAlignment="1">
      <alignment horizontal="left" vertical="center" wrapText="1"/>
    </xf>
    <xf numFmtId="0" fontId="47" fillId="0" borderId="0" xfId="0" applyFont="1" applyAlignment="1">
      <alignment horizontal="left" vertical="center" wrapText="1"/>
    </xf>
    <xf numFmtId="0" fontId="48" fillId="0" borderId="0" xfId="0" applyFont="1" applyAlignment="1">
      <alignment horizontal="left" vertical="center" wrapText="1"/>
    </xf>
  </cellXfs>
  <cellStyles count="26">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ísica" xfId="8" xr:uid="{00000000-0005-0000-0000-000006000000}"/>
    <cellStyle name="Footnote" xfId="9" xr:uid="{00000000-0005-0000-0000-000007000000}"/>
    <cellStyle name="Fundamentos" xfId="10" xr:uid="{00000000-0005-0000-0000-000008000000}"/>
    <cellStyle name="Good" xfId="11" xr:uid="{00000000-0005-0000-0000-000009000000}"/>
    <cellStyle name="Heading" xfId="12" xr:uid="{00000000-0005-0000-0000-00000A000000}"/>
    <cellStyle name="Heading 1" xfId="13" xr:uid="{00000000-0005-0000-0000-00000B000000}"/>
    <cellStyle name="Heading 2" xfId="14" xr:uid="{00000000-0005-0000-0000-00000C000000}"/>
    <cellStyle name="Hyperlink" xfId="15" xr:uid="{00000000-0005-0000-0000-00000D000000}"/>
    <cellStyle name="Matemáticas" xfId="16" xr:uid="{00000000-0005-0000-0000-00000E000000}"/>
    <cellStyle name="Neutral" xfId="1" builtinId="28" customBuiltin="1"/>
    <cellStyle name="no llega" xfId="17" xr:uid="{00000000-0005-0000-0000-000010000000}"/>
    <cellStyle name="Normal" xfId="0" builtinId="0" customBuiltin="1"/>
    <cellStyle name="Note" xfId="18" xr:uid="{00000000-0005-0000-0000-000012000000}"/>
    <cellStyle name="Oculto" xfId="19" xr:uid="{00000000-0005-0000-0000-000013000000}"/>
    <cellStyle name="Result" xfId="20" xr:uid="{00000000-0005-0000-0000-000014000000}"/>
    <cellStyle name="Result2" xfId="21" xr:uid="{00000000-0005-0000-0000-000015000000}"/>
    <cellStyle name="Status" xfId="22" xr:uid="{00000000-0005-0000-0000-000016000000}"/>
    <cellStyle name="Text" xfId="23" xr:uid="{00000000-0005-0000-0000-000017000000}"/>
    <cellStyle name="Varios" xfId="24" xr:uid="{00000000-0005-0000-0000-000018000000}"/>
    <cellStyle name="Warning" xfId="25" xr:uid="{00000000-0005-0000-0000-000019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29"/>
  <sheetViews>
    <sheetView topLeftCell="A9" workbookViewId="0">
      <selection activeCell="F25" sqref="F25"/>
    </sheetView>
  </sheetViews>
  <sheetFormatPr baseColWidth="10" defaultRowHeight="14"/>
  <cols>
    <col min="1" max="6" width="10.6640625" customWidth="1"/>
    <col min="7" max="8" width="10.6640625" style="1" customWidth="1"/>
  </cols>
  <sheetData>
    <row r="2" spans="2:8" ht="15.5">
      <c r="C2" s="88" t="s">
        <v>0</v>
      </c>
      <c r="D2" s="88"/>
      <c r="E2" s="88"/>
      <c r="F2" s="88"/>
      <c r="G2" s="88"/>
    </row>
    <row r="4" spans="2:8">
      <c r="B4" s="89" t="s">
        <v>1</v>
      </c>
      <c r="C4" s="89"/>
      <c r="D4" s="89"/>
      <c r="E4" s="89"/>
      <c r="F4" s="89"/>
    </row>
    <row r="5" spans="2:8">
      <c r="B5" s="2"/>
      <c r="C5" s="3"/>
      <c r="D5" s="90" t="s">
        <v>2</v>
      </c>
      <c r="E5" s="90"/>
      <c r="F5" s="4" t="s">
        <v>3</v>
      </c>
      <c r="G5" s="4" t="s">
        <v>4</v>
      </c>
      <c r="H5" s="4" t="s">
        <v>5</v>
      </c>
    </row>
    <row r="6" spans="2:8">
      <c r="B6" s="91" t="s">
        <v>6</v>
      </c>
      <c r="C6" s="91"/>
      <c r="D6" s="92" t="s">
        <v>7</v>
      </c>
      <c r="E6" s="92"/>
      <c r="F6" s="5">
        <f>+'DOCUMENTO A ENTREGAR'!D30</f>
        <v>74</v>
      </c>
      <c r="G6" s="4">
        <v>75</v>
      </c>
      <c r="H6" s="4"/>
    </row>
    <row r="7" spans="2:8">
      <c r="B7" s="91"/>
      <c r="C7" s="91"/>
      <c r="D7" s="93" t="s">
        <v>8</v>
      </c>
      <c r="E7" s="93"/>
      <c r="F7" s="6">
        <f>+'DOCUMENTO A ENTREGAR'!D19</f>
        <v>50</v>
      </c>
      <c r="G7" s="4">
        <v>75</v>
      </c>
      <c r="H7" s="4"/>
    </row>
    <row r="8" spans="2:8">
      <c r="B8" s="91"/>
      <c r="C8" s="91"/>
      <c r="D8" s="90" t="s">
        <v>9</v>
      </c>
      <c r="E8" s="90"/>
      <c r="F8" s="4">
        <f>+'DOCUMENTO A ENTREGAR'!D34</f>
        <v>0</v>
      </c>
      <c r="G8" s="4">
        <v>0</v>
      </c>
      <c r="H8" s="4"/>
    </row>
    <row r="9" spans="2:8">
      <c r="B9" s="91"/>
      <c r="C9" s="91"/>
      <c r="D9" s="90" t="s">
        <v>10</v>
      </c>
      <c r="E9" s="90"/>
      <c r="F9" s="4">
        <f>+'DOCUMENTO A ENTREGAR'!D38</f>
        <v>0</v>
      </c>
      <c r="G9" s="4">
        <v>0</v>
      </c>
      <c r="H9" s="4"/>
    </row>
    <row r="10" spans="2:8">
      <c r="B10" s="91"/>
      <c r="C10" s="91"/>
      <c r="D10" s="91" t="s">
        <v>11</v>
      </c>
      <c r="E10" s="91"/>
      <c r="F10" s="7">
        <f>SUM(F6:F8)</f>
        <v>124</v>
      </c>
      <c r="G10" s="4">
        <v>160</v>
      </c>
      <c r="H10" s="7">
        <v>200</v>
      </c>
    </row>
    <row r="11" spans="2:8">
      <c r="B11" s="87"/>
      <c r="C11" s="87"/>
      <c r="D11" s="87"/>
      <c r="E11" s="87"/>
      <c r="F11" s="87"/>
    </row>
    <row r="12" spans="2:8">
      <c r="B12" s="91" t="s">
        <v>12</v>
      </c>
      <c r="C12" s="91"/>
      <c r="D12" s="94" t="s">
        <v>13</v>
      </c>
      <c r="E12" s="94"/>
      <c r="F12" s="8">
        <f>+'DOCUMENTO A ENTREGAR'!D47</f>
        <v>10</v>
      </c>
      <c r="G12" s="4">
        <v>50</v>
      </c>
      <c r="H12" s="4"/>
    </row>
    <row r="13" spans="2:8">
      <c r="B13" s="91"/>
      <c r="C13" s="91"/>
      <c r="D13" s="90" t="s">
        <v>14</v>
      </c>
      <c r="E13" s="90"/>
      <c r="F13" s="4">
        <f>+'DOCUMENTO A ENTREGAR'!D52</f>
        <v>0</v>
      </c>
      <c r="G13" s="4">
        <v>20</v>
      </c>
      <c r="H13" s="4"/>
    </row>
    <row r="14" spans="2:8">
      <c r="B14" s="91"/>
      <c r="C14" s="91"/>
      <c r="D14" s="91" t="s">
        <v>11</v>
      </c>
      <c r="E14" s="91"/>
      <c r="F14" s="7">
        <f>SUM(F12:F13)</f>
        <v>10</v>
      </c>
      <c r="G14" s="4">
        <f>+G13+G12</f>
        <v>70</v>
      </c>
      <c r="H14" s="7">
        <v>80</v>
      </c>
    </row>
    <row r="15" spans="2:8">
      <c r="B15" s="87"/>
      <c r="C15" s="87"/>
      <c r="D15" s="87"/>
      <c r="E15" s="87"/>
      <c r="F15" s="87"/>
    </row>
    <row r="16" spans="2:8">
      <c r="B16" s="91" t="s">
        <v>15</v>
      </c>
      <c r="C16" s="91"/>
      <c r="D16" s="90" t="s">
        <v>16</v>
      </c>
      <c r="E16" s="90"/>
      <c r="F16" s="4">
        <f>+'DOCUMENTO A ENTREGAR'!D63</f>
        <v>0</v>
      </c>
      <c r="G16" s="4">
        <v>60</v>
      </c>
      <c r="H16" s="4"/>
    </row>
    <row r="17" spans="2:8">
      <c r="B17" s="91"/>
      <c r="C17" s="91"/>
      <c r="D17" s="90" t="s">
        <v>17</v>
      </c>
      <c r="E17" s="90"/>
      <c r="F17" s="4">
        <f>+'DOCUMENTO A ENTREGAR'!D68</f>
        <v>0</v>
      </c>
      <c r="G17" s="4">
        <v>10</v>
      </c>
      <c r="H17" s="4"/>
    </row>
    <row r="18" spans="2:8">
      <c r="B18" s="91"/>
      <c r="C18" s="91"/>
      <c r="D18" s="90" t="s">
        <v>18</v>
      </c>
      <c r="E18" s="90"/>
      <c r="F18" s="4">
        <f>+'DOCUMENTO A ENTREGAR'!D72</f>
        <v>10</v>
      </c>
      <c r="G18" s="4">
        <v>8</v>
      </c>
      <c r="H18" s="4"/>
    </row>
    <row r="19" spans="2:8">
      <c r="B19" s="91"/>
      <c r="C19" s="91"/>
      <c r="D19" s="90" t="s">
        <v>19</v>
      </c>
      <c r="E19" s="90"/>
      <c r="F19" s="4">
        <f>+'DOCUMENTO A ENTREGAR'!D76</f>
        <v>35</v>
      </c>
      <c r="G19" s="4">
        <v>35</v>
      </c>
      <c r="H19" s="4"/>
    </row>
    <row r="20" spans="2:8">
      <c r="B20" s="91"/>
      <c r="C20" s="91"/>
      <c r="D20" s="91" t="s">
        <v>11</v>
      </c>
      <c r="E20" s="91"/>
      <c r="F20" s="7">
        <f>SUM(F16:F19)</f>
        <v>45</v>
      </c>
      <c r="G20" s="4">
        <f>SUM(G16:G19)</f>
        <v>113</v>
      </c>
      <c r="H20" s="7">
        <v>120</v>
      </c>
    </row>
    <row r="21" spans="2:8">
      <c r="B21" s="87"/>
      <c r="C21" s="87"/>
      <c r="D21" s="87"/>
      <c r="E21" s="87"/>
      <c r="F21" s="87"/>
    </row>
    <row r="22" spans="2:8">
      <c r="B22" s="91" t="s">
        <v>20</v>
      </c>
      <c r="C22" s="91"/>
      <c r="D22" s="90" t="s">
        <v>21</v>
      </c>
      <c r="E22" s="90"/>
      <c r="F22" s="4">
        <f>+'DOCUMENTO A ENTREGAR'!D83</f>
        <v>0</v>
      </c>
      <c r="G22" s="4">
        <v>12</v>
      </c>
      <c r="H22" s="4"/>
    </row>
    <row r="23" spans="2:8">
      <c r="B23" s="91"/>
      <c r="C23" s="91"/>
      <c r="D23" s="90" t="s">
        <v>22</v>
      </c>
      <c r="E23" s="90"/>
      <c r="F23" s="4">
        <f>+'DOCUMENTO A ENTREGAR'!D88</f>
        <v>0</v>
      </c>
      <c r="G23" s="4">
        <v>0</v>
      </c>
      <c r="H23" s="4"/>
    </row>
    <row r="24" spans="2:8">
      <c r="B24" s="91"/>
      <c r="C24" s="91"/>
      <c r="D24" s="91" t="s">
        <v>11</v>
      </c>
      <c r="E24" s="91"/>
      <c r="F24" s="7">
        <f>SUM(F22:F23)</f>
        <v>0</v>
      </c>
      <c r="G24" s="4">
        <f>SUM(G22:G23)</f>
        <v>12</v>
      </c>
      <c r="H24" s="7">
        <v>12</v>
      </c>
    </row>
    <row r="25" spans="2:8">
      <c r="D25" s="91" t="s">
        <v>23</v>
      </c>
      <c r="E25" s="91"/>
      <c r="F25" s="7">
        <f>F10+F14+F20+F24</f>
        <v>179</v>
      </c>
      <c r="G25" s="4"/>
      <c r="H25" s="7">
        <v>450</v>
      </c>
    </row>
    <row r="27" spans="2:8">
      <c r="B27" s="95" t="s">
        <v>24</v>
      </c>
      <c r="C27" s="95"/>
      <c r="D27" s="95"/>
      <c r="E27" s="95"/>
      <c r="F27" s="95"/>
      <c r="G27" s="95"/>
      <c r="H27" s="95"/>
    </row>
    <row r="29" spans="2:8">
      <c r="B29" s="95" t="s">
        <v>25</v>
      </c>
      <c r="C29" s="95"/>
      <c r="D29" s="95"/>
      <c r="E29" s="95"/>
      <c r="F29" s="95"/>
      <c r="G29" s="95"/>
      <c r="H29" s="95"/>
    </row>
  </sheetData>
  <mergeCells count="29">
    <mergeCell ref="B27:H27"/>
    <mergeCell ref="B29:H29"/>
    <mergeCell ref="B21:F21"/>
    <mergeCell ref="B22:C24"/>
    <mergeCell ref="D22:E22"/>
    <mergeCell ref="D23:E23"/>
    <mergeCell ref="D24:E24"/>
    <mergeCell ref="D25:E25"/>
    <mergeCell ref="B16:C20"/>
    <mergeCell ref="D16:E16"/>
    <mergeCell ref="D17:E17"/>
    <mergeCell ref="D18:E18"/>
    <mergeCell ref="D19:E19"/>
    <mergeCell ref="D20:E20"/>
    <mergeCell ref="B15:F15"/>
    <mergeCell ref="C2:G2"/>
    <mergeCell ref="B4:F4"/>
    <mergeCell ref="D5:E5"/>
    <mergeCell ref="B6:C10"/>
    <mergeCell ref="D6:E6"/>
    <mergeCell ref="D7:E7"/>
    <mergeCell ref="D8:E8"/>
    <mergeCell ref="D9:E9"/>
    <mergeCell ref="D10:E10"/>
    <mergeCell ref="B11:F11"/>
    <mergeCell ref="B12:C14"/>
    <mergeCell ref="D12:E12"/>
    <mergeCell ref="D13:E13"/>
    <mergeCell ref="D14:E14"/>
  </mergeCells>
  <conditionalFormatting sqref="F6:F7">
    <cfRule type="cellIs" dxfId="11" priority="12" operator="lessThan">
      <formula>75</formula>
    </cfRule>
  </conditionalFormatting>
  <conditionalFormatting sqref="F10">
    <cfRule type="cellIs" dxfId="10" priority="14" operator="lessThan">
      <formula>200</formula>
    </cfRule>
  </conditionalFormatting>
  <conditionalFormatting sqref="F12">
    <cfRule type="cellIs" dxfId="9" priority="11" operator="lessThan">
      <formula>50</formula>
    </cfRule>
  </conditionalFormatting>
  <conditionalFormatting sqref="F13">
    <cfRule type="cellIs" dxfId="8" priority="10" operator="lessThan">
      <formula>20</formula>
    </cfRule>
  </conditionalFormatting>
  <conditionalFormatting sqref="F16">
    <cfRule type="cellIs" dxfId="7" priority="9" operator="lessThan">
      <formula>60</formula>
    </cfRule>
  </conditionalFormatting>
  <conditionalFormatting sqref="F17">
    <cfRule type="cellIs" dxfId="6" priority="7" operator="lessThan">
      <formula>10</formula>
    </cfRule>
  </conditionalFormatting>
  <conditionalFormatting sqref="F17:F18">
    <cfRule type="cellIs" dxfId="5" priority="6" operator="lessThan">
      <formula>8</formula>
    </cfRule>
  </conditionalFormatting>
  <conditionalFormatting sqref="F19">
    <cfRule type="cellIs" dxfId="4" priority="5" operator="lessThan">
      <formula>35</formula>
    </cfRule>
  </conditionalFormatting>
  <conditionalFormatting sqref="F20">
    <cfRule type="cellIs" dxfId="3" priority="4" operator="lessThan">
      <formula>120</formula>
    </cfRule>
  </conditionalFormatting>
  <conditionalFormatting sqref="F22">
    <cfRule type="cellIs" dxfId="2" priority="3" operator="lessThan">
      <formula>12</formula>
    </cfRule>
  </conditionalFormatting>
  <conditionalFormatting sqref="F24">
    <cfRule type="cellIs" dxfId="1" priority="2" operator="lessThan">
      <formula>12</formula>
    </cfRule>
  </conditionalFormatting>
  <conditionalFormatting sqref="F25">
    <cfRule type="cellIs" dxfId="0" priority="1" operator="lessThan">
      <formula>450</formula>
    </cfRule>
  </conditionalFormatting>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
  <sheetViews>
    <sheetView workbookViewId="0"/>
  </sheetViews>
  <sheetFormatPr baseColWidth="10" defaultRowHeight="14"/>
  <cols>
    <col min="1" max="2" width="19.25" customWidth="1"/>
    <col min="3" max="3" width="57.75" customWidth="1"/>
    <col min="4" max="5" width="40.4140625" customWidth="1"/>
    <col min="6" max="7" width="26.9140625" customWidth="1"/>
  </cols>
  <sheetData>
    <row r="1" spans="1:7">
      <c r="B1" t="s">
        <v>26</v>
      </c>
      <c r="C1" s="11" t="s">
        <v>27</v>
      </c>
      <c r="D1" t="s">
        <v>28</v>
      </c>
      <c r="E1" t="s">
        <v>29</v>
      </c>
      <c r="F1" t="s">
        <v>30</v>
      </c>
      <c r="G1" t="s">
        <v>31</v>
      </c>
    </row>
    <row r="2" spans="1:7" ht="343.25" customHeight="1">
      <c r="A2" t="s">
        <v>32</v>
      </c>
      <c r="B2" s="12"/>
      <c r="C2" s="13" t="s">
        <v>33</v>
      </c>
      <c r="D2" s="14" t="s">
        <v>34</v>
      </c>
      <c r="E2" s="15" t="s">
        <v>35</v>
      </c>
      <c r="F2" s="15" t="str">
        <f>F3</f>
        <v>(3) Los 160 créditos mínimos en áreas de formación básica, deben reunir al menos 8 créditos en áreas de formación básicas cercanas a la Biología o Medicina. Puede tomarse cualquiera de los siguientes cursos:
- Fisiología Cuantitativa (LIB, 10 créditos)
- Biofísica (FCien, 13 créditos)
- Biofísica (FMed, 13 créditos)
- Curso sobre ultrasonido
- Elementos de Mecánica de Fluídos (IMFIA, 14 créditos)
(4) Además de las alternativas presentadas en las notas generales, puede cursarse la asignatura “Internado de Ing. Biomédica” (18 créditos).
(7) Unidades Curriculares opcionales específicas de Ing. Biomédica. El conjunto de opcionales elegidas, consideradas en conjunto con las opcionales del numeral (8), deben guardar coherencia entre ellas. Se debe reunir un mínimo 24 créditos que deben incluir "Ingeniería Biomédica" y "AIMDs":
Imágenes médicas: Adquisición, Instrumentación y Gestión (8 créditos)
Seminario de Ingeniería Biomédica (4 créditos)
Ingeniería Clínica (8 créditos)
Seminario de Informática en Salud (5 créditos)
Informática Médica (5 créditos)
Nomenclatura clínica y consulta médica (5 créditos)
Taller de Ingeniería Biológica 2 (8 créditos)
Informática en Biología y Medicina (10 créditos)
Procesamiento de Imágenes para Biología y Medicina (10 créditos)
Biomecánica (10 créditos)
Informática Avanzada en Biología y Medicina (10 créditos)
(8) Unidades Curriculares opcionales específicas de Ing. Eléctrica. El conjunto de opcionales elegidas, consideradas en conjunto con las opcionales del numeral (7), deben guardar coherencia entre ellas. Se debe reunir un mínimo 24 créditos que deben incluir "Estimación y predicción en series temporales" y "Redes de Datos I":
Fundamentos de Aprendizaje Automático (8 créditos)
Tratamiento de Imágenes por Computadora (10 créditos)
Electrónica Avanzada 1 (10 créditos)
Electrónica Avanzada 2 (8 créditos)
Sistemas Embebidos para Tiempo Real (10 créditos)
Diseño Lógico 2 (8 créditos)
Electrónica de Potencia (10 créditos)
Programación 4 (15 créditos)
Fundamentos de Bases de Datos (15 créditos)
Sistemas Operativos (12 créditos)
Acompañan esta planilla cuatro ejemplos de organización de currícula, que a su vez dan un matiz en la formación con cuatro posibles énfasis diferentes en el ejercicio profesional.</v>
      </c>
      <c r="G2" s="16" t="s">
        <v>36</v>
      </c>
    </row>
    <row r="3" spans="1:7" ht="409.6" customHeight="1">
      <c r="A3" t="s">
        <v>37</v>
      </c>
      <c r="C3" s="13" t="s">
        <v>38</v>
      </c>
      <c r="D3" s="14" t="s">
        <v>39</v>
      </c>
      <c r="E3" s="15" t="s">
        <v>40</v>
      </c>
      <c r="F3" s="15" t="s">
        <v>41</v>
      </c>
      <c r="G3" s="16" t="s">
        <v>42</v>
      </c>
    </row>
    <row r="4" spans="1:7">
      <c r="C4" s="17"/>
    </row>
    <row r="5" spans="1:7">
      <c r="C5" s="17"/>
    </row>
    <row r="7" spans="1:7">
      <c r="C7" s="17"/>
    </row>
  </sheetData>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5"/>
  <sheetViews>
    <sheetView workbookViewId="0"/>
  </sheetViews>
  <sheetFormatPr baseColWidth="10" defaultRowHeight="14"/>
  <cols>
    <col min="1" max="1" width="17" customWidth="1"/>
    <col min="2" max="2" width="32.83203125" customWidth="1"/>
    <col min="3" max="3" width="10.6640625" customWidth="1"/>
    <col min="4" max="4" width="16.58203125" customWidth="1"/>
    <col min="5" max="6" width="10.6640625" customWidth="1"/>
    <col min="7" max="7" width="49.1640625" customWidth="1"/>
  </cols>
  <sheetData>
    <row r="1" spans="1:4">
      <c r="A1" t="s">
        <v>43</v>
      </c>
      <c r="B1" t="s">
        <v>44</v>
      </c>
      <c r="C1" t="s">
        <v>45</v>
      </c>
      <c r="D1" t="s">
        <v>46</v>
      </c>
    </row>
    <row r="3" spans="1:4">
      <c r="A3" t="s">
        <v>47</v>
      </c>
      <c r="B3" t="s">
        <v>48</v>
      </c>
      <c r="C3">
        <v>4</v>
      </c>
      <c r="D3" t="s">
        <v>49</v>
      </c>
    </row>
    <row r="4" spans="1:4">
      <c r="A4" t="s">
        <v>50</v>
      </c>
      <c r="B4" t="s">
        <v>51</v>
      </c>
      <c r="C4">
        <v>13</v>
      </c>
      <c r="D4" t="s">
        <v>49</v>
      </c>
    </row>
    <row r="5" spans="1:4" ht="28">
      <c r="A5" t="s">
        <v>52</v>
      </c>
      <c r="B5" t="s">
        <v>53</v>
      </c>
      <c r="C5">
        <v>13</v>
      </c>
      <c r="D5" t="s">
        <v>49</v>
      </c>
    </row>
    <row r="6" spans="1:4">
      <c r="A6" t="s">
        <v>54</v>
      </c>
      <c r="B6" t="s">
        <v>55</v>
      </c>
      <c r="C6">
        <v>10</v>
      </c>
      <c r="D6" t="s">
        <v>49</v>
      </c>
    </row>
    <row r="7" spans="1:4">
      <c r="A7" t="s">
        <v>56</v>
      </c>
      <c r="B7" t="s">
        <v>57</v>
      </c>
      <c r="C7">
        <v>10</v>
      </c>
      <c r="D7" t="s">
        <v>49</v>
      </c>
    </row>
    <row r="8" spans="1:4">
      <c r="A8" t="s">
        <v>58</v>
      </c>
      <c r="B8" t="s">
        <v>59</v>
      </c>
      <c r="C8">
        <v>10</v>
      </c>
      <c r="D8" t="s">
        <v>49</v>
      </c>
    </row>
    <row r="9" spans="1:4">
      <c r="A9" t="s">
        <v>60</v>
      </c>
      <c r="B9" t="s">
        <v>61</v>
      </c>
      <c r="C9">
        <v>9</v>
      </c>
      <c r="D9" t="s">
        <v>49</v>
      </c>
    </row>
    <row r="10" spans="1:4">
      <c r="A10" t="s">
        <v>62</v>
      </c>
      <c r="B10" t="s">
        <v>63</v>
      </c>
      <c r="C10">
        <v>9</v>
      </c>
      <c r="D10" t="s">
        <v>49</v>
      </c>
    </row>
    <row r="11" spans="1:4">
      <c r="A11" t="s">
        <v>64</v>
      </c>
      <c r="B11" t="s">
        <v>65</v>
      </c>
      <c r="C11">
        <v>10</v>
      </c>
      <c r="D11" t="s">
        <v>49</v>
      </c>
    </row>
    <row r="12" spans="1:4" ht="28">
      <c r="A12" t="s">
        <v>66</v>
      </c>
      <c r="B12" t="s">
        <v>67</v>
      </c>
      <c r="C12">
        <v>5</v>
      </c>
      <c r="D12" t="s">
        <v>49</v>
      </c>
    </row>
    <row r="13" spans="1:4">
      <c r="A13" t="s">
        <v>68</v>
      </c>
      <c r="B13" t="s">
        <v>69</v>
      </c>
      <c r="C13">
        <v>8</v>
      </c>
      <c r="D13" t="s">
        <v>49</v>
      </c>
    </row>
    <row r="17" spans="1:4">
      <c r="A17" t="s">
        <v>70</v>
      </c>
      <c r="B17" t="s">
        <v>71</v>
      </c>
      <c r="C17">
        <v>10</v>
      </c>
      <c r="D17" t="s">
        <v>8</v>
      </c>
    </row>
    <row r="18" spans="1:4">
      <c r="A18" t="s">
        <v>72</v>
      </c>
      <c r="B18" t="s">
        <v>73</v>
      </c>
      <c r="C18">
        <v>10</v>
      </c>
      <c r="D18" t="s">
        <v>8</v>
      </c>
    </row>
    <row r="19" spans="1:4">
      <c r="A19" t="s">
        <v>74</v>
      </c>
      <c r="B19" t="s">
        <v>75</v>
      </c>
      <c r="C19">
        <v>10</v>
      </c>
      <c r="D19" t="s">
        <v>8</v>
      </c>
    </row>
    <row r="20" spans="1:4">
      <c r="A20" t="s">
        <v>76</v>
      </c>
      <c r="B20" t="s">
        <v>77</v>
      </c>
      <c r="C20">
        <v>5</v>
      </c>
      <c r="D20" t="s">
        <v>8</v>
      </c>
    </row>
    <row r="21" spans="1:4">
      <c r="A21" t="s">
        <v>78</v>
      </c>
      <c r="B21" t="s">
        <v>79</v>
      </c>
      <c r="C21">
        <v>5</v>
      </c>
      <c r="D21" t="s">
        <v>8</v>
      </c>
    </row>
    <row r="22" spans="1:4">
      <c r="A22" t="s">
        <v>80</v>
      </c>
      <c r="B22" t="s">
        <v>81</v>
      </c>
      <c r="C22">
        <v>10</v>
      </c>
      <c r="D22" t="s">
        <v>8</v>
      </c>
    </row>
    <row r="23" spans="1:4">
      <c r="A23" t="s">
        <v>82</v>
      </c>
      <c r="B23" t="s">
        <v>83</v>
      </c>
      <c r="C23">
        <v>10</v>
      </c>
      <c r="D23" t="s">
        <v>8</v>
      </c>
    </row>
    <row r="27" spans="1:4">
      <c r="A27" t="s">
        <v>84</v>
      </c>
      <c r="B27" t="s">
        <v>85</v>
      </c>
      <c r="C27">
        <v>13</v>
      </c>
      <c r="D27" t="s">
        <v>86</v>
      </c>
    </row>
    <row r="28" spans="1:4">
      <c r="A28" t="s">
        <v>87</v>
      </c>
      <c r="B28" t="s">
        <v>88</v>
      </c>
      <c r="C28">
        <v>13</v>
      </c>
      <c r="D28" t="s">
        <v>86</v>
      </c>
    </row>
    <row r="29" spans="1:4">
      <c r="A29" t="s">
        <v>89</v>
      </c>
      <c r="B29" t="s">
        <v>90</v>
      </c>
      <c r="C29">
        <v>8</v>
      </c>
      <c r="D29" t="s">
        <v>86</v>
      </c>
    </row>
    <row r="32" spans="1:4">
      <c r="A32" t="s">
        <v>91</v>
      </c>
      <c r="B32" t="s">
        <v>92</v>
      </c>
      <c r="C32">
        <v>10</v>
      </c>
      <c r="D32" t="s">
        <v>86</v>
      </c>
    </row>
    <row r="33" spans="1:7" ht="28">
      <c r="A33" t="s">
        <v>93</v>
      </c>
      <c r="B33" t="s">
        <v>94</v>
      </c>
      <c r="C33">
        <v>12</v>
      </c>
      <c r="D33" t="s">
        <v>86</v>
      </c>
    </row>
    <row r="34" spans="1:7">
      <c r="A34" t="s">
        <v>95</v>
      </c>
      <c r="B34" t="s">
        <v>96</v>
      </c>
      <c r="C34">
        <v>8</v>
      </c>
      <c r="D34" t="s">
        <v>86</v>
      </c>
    </row>
    <row r="35" spans="1:7" ht="27.9" customHeight="1">
      <c r="A35" t="s">
        <v>97</v>
      </c>
      <c r="B35" t="s">
        <v>98</v>
      </c>
      <c r="C35">
        <v>8</v>
      </c>
      <c r="D35" t="s">
        <v>99</v>
      </c>
      <c r="G35" t="s">
        <v>100</v>
      </c>
    </row>
    <row r="36" spans="1:7">
      <c r="A36" t="s">
        <v>101</v>
      </c>
      <c r="B36" t="s">
        <v>102</v>
      </c>
      <c r="C36">
        <v>11</v>
      </c>
      <c r="D36" t="s">
        <v>99</v>
      </c>
      <c r="G36" t="s">
        <v>103</v>
      </c>
    </row>
    <row r="37" spans="1:7">
      <c r="A37" t="s">
        <v>104</v>
      </c>
      <c r="B37" t="s">
        <v>105</v>
      </c>
      <c r="C37">
        <v>12</v>
      </c>
      <c r="D37" t="s">
        <v>99</v>
      </c>
      <c r="G37" t="s">
        <v>106</v>
      </c>
    </row>
    <row r="38" spans="1:7">
      <c r="A38" t="s">
        <v>107</v>
      </c>
      <c r="B38" t="s">
        <v>108</v>
      </c>
      <c r="C38">
        <v>8</v>
      </c>
      <c r="D38" t="s">
        <v>99</v>
      </c>
      <c r="G38" t="s">
        <v>109</v>
      </c>
    </row>
    <row r="39" spans="1:7" ht="28">
      <c r="A39" t="s">
        <v>110</v>
      </c>
      <c r="B39" t="s">
        <v>111</v>
      </c>
      <c r="C39">
        <v>10</v>
      </c>
      <c r="D39" t="s">
        <v>99</v>
      </c>
      <c r="G39" t="s">
        <v>112</v>
      </c>
    </row>
    <row r="40" spans="1:7">
      <c r="A40" t="s">
        <v>113</v>
      </c>
      <c r="B40" t="s">
        <v>114</v>
      </c>
      <c r="C40">
        <v>6</v>
      </c>
      <c r="D40" t="s">
        <v>86</v>
      </c>
    </row>
    <row r="42" spans="1:7">
      <c r="A42" t="s">
        <v>115</v>
      </c>
      <c r="B42" t="s">
        <v>116</v>
      </c>
      <c r="C42">
        <v>12</v>
      </c>
      <c r="D42" t="s">
        <v>117</v>
      </c>
    </row>
    <row r="43" spans="1:7">
      <c r="A43" t="s">
        <v>118</v>
      </c>
      <c r="B43" t="s">
        <v>119</v>
      </c>
      <c r="C43">
        <v>11</v>
      </c>
      <c r="D43" t="s">
        <v>117</v>
      </c>
    </row>
    <row r="48" spans="1:7" ht="18.649999999999999" customHeight="1">
      <c r="A48" t="s">
        <v>120</v>
      </c>
      <c r="B48" t="s">
        <v>121</v>
      </c>
      <c r="C48">
        <v>11</v>
      </c>
      <c r="D48" t="s">
        <v>27</v>
      </c>
    </row>
    <row r="49" spans="1:4">
      <c r="A49" t="s">
        <v>122</v>
      </c>
      <c r="B49" t="s">
        <v>123</v>
      </c>
      <c r="C49">
        <v>13</v>
      </c>
      <c r="D49" t="s">
        <v>27</v>
      </c>
    </row>
    <row r="50" spans="1:4">
      <c r="A50" t="s">
        <v>124</v>
      </c>
      <c r="B50" t="s">
        <v>125</v>
      </c>
      <c r="C50">
        <v>10</v>
      </c>
      <c r="D50" t="s">
        <v>27</v>
      </c>
    </row>
    <row r="51" spans="1:4">
      <c r="A51" t="s">
        <v>126</v>
      </c>
      <c r="B51" t="s">
        <v>127</v>
      </c>
      <c r="C51">
        <v>8</v>
      </c>
      <c r="D51" t="s">
        <v>27</v>
      </c>
    </row>
    <row r="52" spans="1:4" ht="28">
      <c r="A52" t="s">
        <v>128</v>
      </c>
      <c r="B52" t="s">
        <v>129</v>
      </c>
      <c r="C52">
        <v>10</v>
      </c>
      <c r="D52" t="s">
        <v>117</v>
      </c>
    </row>
    <row r="53" spans="1:4">
      <c r="A53" t="s">
        <v>130</v>
      </c>
      <c r="B53" t="s">
        <v>130</v>
      </c>
      <c r="C53">
        <v>8</v>
      </c>
      <c r="D53" t="s">
        <v>27</v>
      </c>
    </row>
    <row r="54" spans="1:4">
      <c r="A54" t="s">
        <v>131</v>
      </c>
      <c r="B54" t="s">
        <v>132</v>
      </c>
      <c r="C54">
        <v>8</v>
      </c>
      <c r="D54" t="s">
        <v>27</v>
      </c>
    </row>
    <row r="58" spans="1:4">
      <c r="A58" t="s">
        <v>133</v>
      </c>
      <c r="B58" t="s">
        <v>134</v>
      </c>
      <c r="C58">
        <v>10</v>
      </c>
      <c r="D58" t="s">
        <v>135</v>
      </c>
    </row>
    <row r="59" spans="1:4">
      <c r="A59" t="s">
        <v>136</v>
      </c>
      <c r="B59" t="s">
        <v>19</v>
      </c>
      <c r="C59">
        <v>10</v>
      </c>
      <c r="D59" t="s">
        <v>135</v>
      </c>
    </row>
    <row r="60" spans="1:4">
      <c r="A60" t="s">
        <v>137</v>
      </c>
      <c r="B60" t="s">
        <v>19</v>
      </c>
      <c r="C60">
        <v>25</v>
      </c>
      <c r="D60" t="s">
        <v>135</v>
      </c>
    </row>
    <row r="62" spans="1:4">
      <c r="A62" t="s">
        <v>138</v>
      </c>
      <c r="B62" t="s">
        <v>139</v>
      </c>
      <c r="C62">
        <v>0</v>
      </c>
      <c r="D62" t="s">
        <v>140</v>
      </c>
    </row>
    <row r="63" spans="1:4">
      <c r="A63" t="s">
        <v>141</v>
      </c>
      <c r="B63" t="s">
        <v>142</v>
      </c>
      <c r="C63">
        <v>6</v>
      </c>
      <c r="D63" t="s">
        <v>140</v>
      </c>
    </row>
    <row r="64" spans="1:4">
      <c r="A64" t="s">
        <v>143</v>
      </c>
      <c r="B64" t="s">
        <v>144</v>
      </c>
      <c r="C64">
        <v>0</v>
      </c>
      <c r="D64" t="s">
        <v>145</v>
      </c>
    </row>
    <row r="65" spans="1:4">
      <c r="A65" t="s">
        <v>146</v>
      </c>
      <c r="B65" t="s">
        <v>147</v>
      </c>
      <c r="C65">
        <v>7</v>
      </c>
      <c r="D65" t="s">
        <v>145</v>
      </c>
    </row>
    <row r="67" spans="1:4">
      <c r="A67" t="s">
        <v>148</v>
      </c>
      <c r="B67" t="s">
        <v>149</v>
      </c>
      <c r="C67">
        <v>10</v>
      </c>
      <c r="D67" t="s">
        <v>150</v>
      </c>
    </row>
    <row r="68" spans="1:4">
      <c r="A68" t="s">
        <v>151</v>
      </c>
      <c r="B68" t="s">
        <v>152</v>
      </c>
      <c r="C68">
        <v>7</v>
      </c>
      <c r="D68" t="s">
        <v>150</v>
      </c>
    </row>
    <row r="69" spans="1:4" ht="28">
      <c r="A69" t="s">
        <v>153</v>
      </c>
      <c r="B69" t="s">
        <v>154</v>
      </c>
      <c r="C69">
        <v>6</v>
      </c>
      <c r="D69" t="s">
        <v>150</v>
      </c>
    </row>
    <row r="71" spans="1:4">
      <c r="A71" t="s">
        <v>155</v>
      </c>
      <c r="B71" t="s">
        <v>156</v>
      </c>
      <c r="C71">
        <v>10</v>
      </c>
      <c r="D71" t="s">
        <v>157</v>
      </c>
    </row>
    <row r="72" spans="1:4" ht="28">
      <c r="A72" t="s">
        <v>158</v>
      </c>
      <c r="B72" t="s">
        <v>159</v>
      </c>
      <c r="C72">
        <v>9</v>
      </c>
      <c r="D72" t="s">
        <v>157</v>
      </c>
    </row>
    <row r="73" spans="1:4">
      <c r="A73" t="s">
        <v>160</v>
      </c>
      <c r="B73" t="s">
        <v>161</v>
      </c>
      <c r="C73">
        <v>8</v>
      </c>
      <c r="D73" t="s">
        <v>157</v>
      </c>
    </row>
    <row r="74" spans="1:4">
      <c r="A74" t="s">
        <v>162</v>
      </c>
      <c r="B74" t="s">
        <v>163</v>
      </c>
      <c r="C74">
        <v>8</v>
      </c>
      <c r="D74" t="s">
        <v>157</v>
      </c>
    </row>
    <row r="75" spans="1:4" ht="28">
      <c r="A75" t="s">
        <v>164</v>
      </c>
      <c r="B75" t="s">
        <v>165</v>
      </c>
      <c r="C75">
        <v>10</v>
      </c>
      <c r="D75" t="s">
        <v>157</v>
      </c>
    </row>
    <row r="76" spans="1:4">
      <c r="A76" t="s">
        <v>166</v>
      </c>
      <c r="B76" t="s">
        <v>167</v>
      </c>
      <c r="C76">
        <v>8</v>
      </c>
      <c r="D76" t="s">
        <v>157</v>
      </c>
    </row>
    <row r="78" spans="1:4">
      <c r="A78" t="s">
        <v>168</v>
      </c>
      <c r="B78" t="s">
        <v>169</v>
      </c>
      <c r="C78">
        <v>4</v>
      </c>
      <c r="D78" t="s">
        <v>170</v>
      </c>
    </row>
    <row r="79" spans="1:4">
      <c r="A79" t="s">
        <v>171</v>
      </c>
      <c r="B79" t="s">
        <v>172</v>
      </c>
      <c r="C79">
        <v>4</v>
      </c>
      <c r="D79" t="s">
        <v>170</v>
      </c>
    </row>
    <row r="80" spans="1:4">
      <c r="A80" t="s">
        <v>173</v>
      </c>
      <c r="B80" t="s">
        <v>174</v>
      </c>
      <c r="C80">
        <v>10</v>
      </c>
      <c r="D80" t="s">
        <v>170</v>
      </c>
    </row>
    <row r="81" spans="1:4">
      <c r="A81" t="s">
        <v>175</v>
      </c>
      <c r="B81" t="s">
        <v>176</v>
      </c>
      <c r="C81">
        <v>10</v>
      </c>
      <c r="D81" t="s">
        <v>170</v>
      </c>
    </row>
    <row r="82" spans="1:4">
      <c r="A82" t="s">
        <v>177</v>
      </c>
      <c r="B82" t="s">
        <v>178</v>
      </c>
      <c r="C82">
        <v>10</v>
      </c>
      <c r="D82" t="s">
        <v>170</v>
      </c>
    </row>
    <row r="83" spans="1:4">
      <c r="A83" t="s">
        <v>179</v>
      </c>
      <c r="B83" t="s">
        <v>180</v>
      </c>
      <c r="C83">
        <v>10</v>
      </c>
      <c r="D83" t="s">
        <v>170</v>
      </c>
    </row>
    <row r="84" spans="1:4">
      <c r="A84" t="s">
        <v>181</v>
      </c>
      <c r="B84" t="s">
        <v>178</v>
      </c>
      <c r="C84">
        <v>10</v>
      </c>
      <c r="D84" t="s">
        <v>170</v>
      </c>
    </row>
    <row r="86" spans="1:4" ht="28">
      <c r="A86" t="s">
        <v>182</v>
      </c>
      <c r="B86" t="s">
        <v>183</v>
      </c>
      <c r="C86">
        <v>10</v>
      </c>
      <c r="D86" t="s">
        <v>29</v>
      </c>
    </row>
    <row r="87" spans="1:4" ht="28">
      <c r="A87" t="s">
        <v>184</v>
      </c>
      <c r="B87" t="s">
        <v>185</v>
      </c>
      <c r="C87">
        <v>3</v>
      </c>
      <c r="D87" t="s">
        <v>29</v>
      </c>
    </row>
    <row r="88" spans="1:4" ht="28">
      <c r="A88" t="s">
        <v>186</v>
      </c>
      <c r="B88" t="s">
        <v>187</v>
      </c>
      <c r="C88">
        <v>12</v>
      </c>
      <c r="D88" t="s">
        <v>29</v>
      </c>
    </row>
    <row r="89" spans="1:4" ht="28">
      <c r="A89" t="s">
        <v>188</v>
      </c>
      <c r="B89" t="s">
        <v>189</v>
      </c>
      <c r="C89">
        <v>8</v>
      </c>
      <c r="D89" t="s">
        <v>29</v>
      </c>
    </row>
    <row r="90" spans="1:4" ht="28">
      <c r="A90" t="s">
        <v>181</v>
      </c>
      <c r="B90" t="s">
        <v>190</v>
      </c>
      <c r="C90">
        <v>14</v>
      </c>
      <c r="D90" t="s">
        <v>29</v>
      </c>
    </row>
    <row r="91" spans="1:4" ht="28">
      <c r="A91" t="s">
        <v>191</v>
      </c>
      <c r="B91" t="s">
        <v>192</v>
      </c>
      <c r="C91">
        <v>6</v>
      </c>
      <c r="D91" t="s">
        <v>29</v>
      </c>
    </row>
    <row r="92" spans="1:4" ht="28">
      <c r="A92" t="s">
        <v>193</v>
      </c>
      <c r="B92" t="s">
        <v>194</v>
      </c>
      <c r="C92">
        <v>10</v>
      </c>
      <c r="D92" t="s">
        <v>29</v>
      </c>
    </row>
    <row r="93" spans="1:4" ht="28">
      <c r="A93" t="s">
        <v>195</v>
      </c>
      <c r="B93" t="s">
        <v>196</v>
      </c>
      <c r="C93">
        <v>8</v>
      </c>
      <c r="D93" t="s">
        <v>29</v>
      </c>
    </row>
    <row r="94" spans="1:4" ht="28">
      <c r="A94" t="s">
        <v>197</v>
      </c>
      <c r="B94" t="s">
        <v>198</v>
      </c>
      <c r="C94">
        <v>10</v>
      </c>
      <c r="D94" t="s">
        <v>29</v>
      </c>
    </row>
    <row r="95" spans="1:4" ht="28">
      <c r="A95" t="s">
        <v>199</v>
      </c>
      <c r="B95" t="s">
        <v>200</v>
      </c>
      <c r="C95">
        <v>11</v>
      </c>
      <c r="D95" t="s">
        <v>29</v>
      </c>
    </row>
    <row r="96" spans="1:4" ht="28">
      <c r="A96" t="s">
        <v>201</v>
      </c>
      <c r="B96" t="s">
        <v>202</v>
      </c>
      <c r="C96">
        <v>0</v>
      </c>
      <c r="D96" t="s">
        <v>29</v>
      </c>
    </row>
    <row r="97" spans="1:4" ht="13" customHeight="1">
      <c r="A97" t="s">
        <v>203</v>
      </c>
      <c r="B97" t="s">
        <v>204</v>
      </c>
      <c r="C97">
        <v>6</v>
      </c>
      <c r="D97" t="s">
        <v>29</v>
      </c>
    </row>
    <row r="98" spans="1:4" ht="28">
      <c r="A98" t="s">
        <v>205</v>
      </c>
      <c r="B98" t="s">
        <v>206</v>
      </c>
      <c r="C98">
        <v>10</v>
      </c>
      <c r="D98" t="s">
        <v>29</v>
      </c>
    </row>
    <row r="99" spans="1:4" ht="28">
      <c r="A99" t="s">
        <v>207</v>
      </c>
      <c r="B99" t="s">
        <v>208</v>
      </c>
      <c r="C99">
        <v>0</v>
      </c>
    </row>
    <row r="100" spans="1:4">
      <c r="A100" t="s">
        <v>209</v>
      </c>
      <c r="B100" t="s">
        <v>210</v>
      </c>
      <c r="C100">
        <v>0</v>
      </c>
    </row>
    <row r="101" spans="1:4">
      <c r="A101" t="s">
        <v>211</v>
      </c>
      <c r="B101" t="s">
        <v>212</v>
      </c>
      <c r="C101">
        <v>0</v>
      </c>
    </row>
    <row r="102" spans="1:4">
      <c r="A102" t="s">
        <v>213</v>
      </c>
      <c r="B102" t="s">
        <v>214</v>
      </c>
      <c r="C102">
        <v>0</v>
      </c>
    </row>
    <row r="103" spans="1:4" ht="28">
      <c r="A103" t="s">
        <v>215</v>
      </c>
      <c r="B103" t="s">
        <v>216</v>
      </c>
      <c r="C103">
        <v>0</v>
      </c>
    </row>
    <row r="104" spans="1:4" ht="28">
      <c r="A104" t="s">
        <v>217</v>
      </c>
      <c r="B104" t="s">
        <v>218</v>
      </c>
      <c r="C104">
        <v>10</v>
      </c>
      <c r="D104" t="s">
        <v>29</v>
      </c>
    </row>
    <row r="106" spans="1:4">
      <c r="A106" t="s">
        <v>219</v>
      </c>
      <c r="B106" t="s">
        <v>220</v>
      </c>
      <c r="C106">
        <v>12</v>
      </c>
      <c r="D106" t="s">
        <v>221</v>
      </c>
    </row>
    <row r="108" spans="1:4">
      <c r="A108" t="s">
        <v>222</v>
      </c>
      <c r="B108" t="s">
        <v>223</v>
      </c>
      <c r="C108">
        <v>10</v>
      </c>
      <c r="D108" t="s">
        <v>224</v>
      </c>
    </row>
    <row r="109" spans="1:4">
      <c r="A109" t="s">
        <v>225</v>
      </c>
      <c r="B109" t="s">
        <v>226</v>
      </c>
      <c r="C109">
        <v>0</v>
      </c>
    </row>
    <row r="110" spans="1:4">
      <c r="A110" t="s">
        <v>227</v>
      </c>
      <c r="B110" t="s">
        <v>228</v>
      </c>
      <c r="C110">
        <v>0</v>
      </c>
    </row>
    <row r="111" spans="1:4">
      <c r="A111" t="s">
        <v>229</v>
      </c>
      <c r="B111" t="s">
        <v>230</v>
      </c>
      <c r="C111">
        <v>0</v>
      </c>
    </row>
    <row r="112" spans="1:4">
      <c r="A112" t="s">
        <v>231</v>
      </c>
      <c r="B112" t="s">
        <v>232</v>
      </c>
      <c r="C112">
        <v>0</v>
      </c>
    </row>
    <row r="113" spans="1:7">
      <c r="A113" t="s">
        <v>233</v>
      </c>
      <c r="B113" t="s">
        <v>234</v>
      </c>
      <c r="C113">
        <v>0</v>
      </c>
    </row>
    <row r="115" spans="1:7">
      <c r="A115" t="s">
        <v>235</v>
      </c>
      <c r="G115" t="s">
        <v>236</v>
      </c>
    </row>
  </sheetData>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X54"/>
  <sheetViews>
    <sheetView workbookViewId="0"/>
  </sheetViews>
  <sheetFormatPr baseColWidth="10" defaultRowHeight="14"/>
  <cols>
    <col min="1" max="1" width="15.58203125" style="9" customWidth="1"/>
    <col min="2" max="2" width="13.25" style="9" customWidth="1"/>
    <col min="3" max="3" width="19.25" style="25" customWidth="1"/>
    <col min="4" max="4" width="3.5" style="25" hidden="1" customWidth="1"/>
    <col min="5" max="5" width="12.75" style="25" customWidth="1"/>
    <col min="6" max="6" width="3.5" style="25" hidden="1" customWidth="1"/>
    <col min="7" max="7" width="10.6640625" style="25" customWidth="1"/>
    <col min="8" max="8" width="3.5" style="25" hidden="1" customWidth="1"/>
    <col min="9" max="9" width="13.83203125" style="25" customWidth="1"/>
    <col min="10" max="10" width="3.5" style="25" hidden="1" customWidth="1"/>
    <col min="11" max="11" width="10.6640625" style="25" customWidth="1"/>
    <col min="12" max="12" width="3.5" style="25" hidden="1" customWidth="1"/>
    <col min="13" max="13" width="10.6640625" style="25" customWidth="1"/>
    <col min="14" max="14" width="3.5" style="25" hidden="1" customWidth="1"/>
    <col min="15" max="15" width="10.6640625" style="26" customWidth="1"/>
    <col min="16" max="16" width="3.33203125" style="26" hidden="1" customWidth="1"/>
    <col min="17" max="17" width="10.6640625" style="26" customWidth="1"/>
    <col min="18" max="18" width="3.33203125" style="26" hidden="1" customWidth="1"/>
    <col min="19" max="19" width="10.6640625" style="26" customWidth="1"/>
    <col min="20" max="20" width="3.33203125" style="26" hidden="1" customWidth="1"/>
    <col min="21" max="21" width="10.25" style="26" customWidth="1"/>
    <col min="22" max="22" width="3.33203125" style="26" hidden="1" customWidth="1"/>
    <col min="23" max="23" width="10.6640625" style="26" customWidth="1"/>
    <col min="24" max="24" width="3.33203125" style="26" hidden="1" customWidth="1"/>
    <col min="25" max="25" width="10.6640625" style="26" customWidth="1"/>
    <col min="26" max="26" width="3.33203125" style="26" hidden="1" customWidth="1"/>
    <col min="27" max="27" width="10.6640625" style="27" customWidth="1"/>
    <col min="28" max="28" width="3.33203125" style="27" hidden="1" customWidth="1"/>
    <col min="29" max="29" width="10.6640625" style="27" customWidth="1"/>
    <col min="30" max="30" width="3.33203125" style="27" hidden="1" customWidth="1"/>
    <col min="31" max="31" width="12.5" style="27" customWidth="1"/>
    <col min="32" max="32" width="3.75" style="27" hidden="1" customWidth="1"/>
    <col min="33" max="33" width="10.6640625" style="27" customWidth="1"/>
    <col min="34" max="34" width="3.33203125" style="27" hidden="1" customWidth="1"/>
    <col min="35" max="35" width="10.6640625" style="27" customWidth="1"/>
    <col min="36" max="36" width="3.9140625" style="27" hidden="1" customWidth="1"/>
    <col min="37" max="37" width="10.6640625" style="27" customWidth="1"/>
    <col min="38" max="38" width="3.9140625" style="27" hidden="1" customWidth="1"/>
    <col min="39" max="39" width="10.6640625" style="28" customWidth="1"/>
    <col min="40" max="40" width="3.08203125" style="28" hidden="1" customWidth="1"/>
    <col min="41" max="41" width="10.6640625" style="28" customWidth="1"/>
    <col min="42" max="42" width="2.75" style="28" hidden="1" customWidth="1"/>
    <col min="43" max="43" width="12.25" style="28" customWidth="1"/>
    <col min="44" max="44" width="3.25" style="28" hidden="1" customWidth="1"/>
    <col min="45" max="45" width="12.83203125" style="28" customWidth="1"/>
    <col min="46" max="46" width="1.58203125" style="28" hidden="1" customWidth="1"/>
    <col min="47" max="47" width="10.6640625" style="28" customWidth="1"/>
    <col min="48" max="48" width="2.75" style="28" hidden="1" customWidth="1"/>
    <col min="49" max="49" width="10.6640625" style="28" customWidth="1"/>
    <col min="50" max="50" width="2.75" style="28" hidden="1" customWidth="1"/>
    <col min="51" max="51" width="10.6640625" style="29" customWidth="1"/>
    <col min="52" max="52" width="3.25" style="29" hidden="1" customWidth="1"/>
    <col min="53" max="53" width="10.6640625" style="29" customWidth="1"/>
    <col min="54" max="54" width="3.9140625" style="29" hidden="1" customWidth="1"/>
    <col min="55" max="55" width="10.6640625" style="29" customWidth="1"/>
    <col min="56" max="56" width="3.75" style="29" hidden="1" customWidth="1"/>
    <col min="57" max="57" width="10.6640625" style="29" customWidth="1"/>
    <col min="58" max="58" width="3.25" style="29" hidden="1" customWidth="1"/>
    <col min="59" max="59" width="10.6640625" style="29" customWidth="1"/>
    <col min="60" max="60" width="3.9140625" style="29" hidden="1" customWidth="1"/>
    <col min="61" max="61" width="10.6640625" style="29" customWidth="1"/>
    <col min="62" max="62" width="3.9140625" style="29" hidden="1" customWidth="1"/>
    <col min="63" max="63" width="10.6640625" style="30" customWidth="1"/>
    <col min="64" max="64" width="3.25" style="30" hidden="1" customWidth="1"/>
    <col min="65" max="65" width="10.6640625" style="30" customWidth="1"/>
    <col min="66" max="66" width="3.9140625" style="30" hidden="1" customWidth="1"/>
    <col min="67" max="67" width="10.6640625" style="30" customWidth="1"/>
    <col min="68" max="68" width="3.75" style="30" hidden="1" customWidth="1"/>
    <col min="69" max="69" width="10.6640625" style="30" customWidth="1"/>
    <col min="70" max="70" width="3.25" style="30" hidden="1" customWidth="1"/>
    <col min="71" max="71" width="10.6640625" style="30" customWidth="1"/>
    <col min="72" max="72" width="10.6640625" style="30" hidden="1" customWidth="1"/>
    <col min="73" max="73" width="10.6640625" style="30" customWidth="1"/>
    <col min="74" max="76" width="10.6640625" customWidth="1"/>
  </cols>
  <sheetData>
    <row r="1" spans="1:76">
      <c r="C1" s="97" t="s">
        <v>237</v>
      </c>
      <c r="D1" s="97"/>
      <c r="E1" s="97"/>
      <c r="F1" s="97"/>
      <c r="G1" s="97"/>
      <c r="H1" s="97"/>
      <c r="I1" s="97"/>
      <c r="J1" s="97"/>
      <c r="K1" s="97"/>
      <c r="L1" s="97"/>
      <c r="M1" s="97"/>
      <c r="N1" s="97"/>
      <c r="O1" s="98" t="s">
        <v>238</v>
      </c>
      <c r="P1" s="98"/>
      <c r="Q1" s="98"/>
      <c r="R1" s="98"/>
      <c r="S1" s="98"/>
      <c r="T1" s="98"/>
      <c r="U1" s="98"/>
      <c r="V1" s="98"/>
      <c r="W1" s="98"/>
      <c r="X1" s="98"/>
      <c r="Y1" s="98"/>
      <c r="Z1" s="98"/>
      <c r="AA1" s="99" t="s">
        <v>239</v>
      </c>
      <c r="AB1" s="99"/>
      <c r="AC1" s="99"/>
      <c r="AD1" s="99"/>
      <c r="AE1" s="99"/>
      <c r="AF1" s="99"/>
      <c r="AG1" s="99"/>
      <c r="AH1" s="99"/>
      <c r="AI1" s="99"/>
      <c r="AJ1" s="99"/>
      <c r="AK1" s="99"/>
      <c r="AL1" s="99"/>
      <c r="AM1" s="100" t="s">
        <v>240</v>
      </c>
      <c r="AN1" s="100"/>
      <c r="AO1" s="100"/>
      <c r="AP1" s="100"/>
      <c r="AQ1" s="100"/>
      <c r="AR1" s="100"/>
      <c r="AS1" s="100"/>
      <c r="AT1" s="100"/>
      <c r="AU1" s="100"/>
      <c r="AV1" s="100"/>
      <c r="AW1" s="100"/>
      <c r="AX1" s="100"/>
      <c r="AY1" s="101" t="s">
        <v>241</v>
      </c>
      <c r="AZ1" s="101"/>
      <c r="BA1" s="101"/>
      <c r="BB1" s="101"/>
      <c r="BC1" s="101"/>
      <c r="BD1" s="101"/>
      <c r="BE1" s="101"/>
      <c r="BF1" s="101"/>
      <c r="BG1" s="101"/>
      <c r="BH1" s="101"/>
      <c r="BI1" s="101"/>
      <c r="BJ1" s="101"/>
      <c r="BK1" s="96" t="s">
        <v>242</v>
      </c>
      <c r="BL1" s="96"/>
      <c r="BM1" s="96"/>
      <c r="BN1" s="96"/>
      <c r="BO1" s="96"/>
      <c r="BP1" s="96"/>
      <c r="BQ1" s="96"/>
      <c r="BR1" s="96"/>
      <c r="BS1" s="96"/>
      <c r="BT1" s="96"/>
      <c r="BU1" s="96"/>
      <c r="BV1" s="9"/>
      <c r="BW1" s="9"/>
      <c r="BX1" s="9"/>
    </row>
    <row r="2" spans="1:76" ht="42">
      <c r="A2" s="18"/>
      <c r="B2" s="91" t="s">
        <v>243</v>
      </c>
      <c r="C2" s="19" t="s">
        <v>26</v>
      </c>
      <c r="D2" s="19" t="s">
        <v>3</v>
      </c>
      <c r="E2" s="19" t="s">
        <v>27</v>
      </c>
      <c r="F2" s="19" t="s">
        <v>3</v>
      </c>
      <c r="G2" s="19" t="s">
        <v>244</v>
      </c>
      <c r="H2" s="19" t="s">
        <v>3</v>
      </c>
      <c r="I2" s="19" t="s">
        <v>29</v>
      </c>
      <c r="J2" s="19" t="s">
        <v>3</v>
      </c>
      <c r="K2" s="19" t="s">
        <v>30</v>
      </c>
      <c r="L2" s="19" t="s">
        <v>3</v>
      </c>
      <c r="M2" s="19" t="s">
        <v>31</v>
      </c>
      <c r="N2" s="19" t="s">
        <v>3</v>
      </c>
      <c r="O2" s="20" t="s">
        <v>26</v>
      </c>
      <c r="P2" s="20" t="s">
        <v>3</v>
      </c>
      <c r="Q2" s="20" t="s">
        <v>27</v>
      </c>
      <c r="R2" s="20" t="s">
        <v>3</v>
      </c>
      <c r="S2" s="20" t="s">
        <v>244</v>
      </c>
      <c r="T2" s="20" t="s">
        <v>3</v>
      </c>
      <c r="U2" s="20" t="s">
        <v>29</v>
      </c>
      <c r="V2" s="20" t="s">
        <v>3</v>
      </c>
      <c r="W2" s="20" t="s">
        <v>30</v>
      </c>
      <c r="X2" s="20" t="s">
        <v>3</v>
      </c>
      <c r="Y2" s="20" t="s">
        <v>31</v>
      </c>
      <c r="Z2" s="20" t="s">
        <v>3</v>
      </c>
      <c r="AA2" s="21" t="s">
        <v>26</v>
      </c>
      <c r="AB2" s="21" t="s">
        <v>3</v>
      </c>
      <c r="AC2" s="21" t="s">
        <v>27</v>
      </c>
      <c r="AD2" s="21" t="s">
        <v>3</v>
      </c>
      <c r="AE2" s="21" t="s">
        <v>244</v>
      </c>
      <c r="AF2" s="21" t="s">
        <v>3</v>
      </c>
      <c r="AG2" s="21" t="s">
        <v>29</v>
      </c>
      <c r="AH2" s="21" t="s">
        <v>3</v>
      </c>
      <c r="AI2" s="21" t="s">
        <v>30</v>
      </c>
      <c r="AJ2" s="21" t="s">
        <v>3</v>
      </c>
      <c r="AK2" s="21" t="s">
        <v>31</v>
      </c>
      <c r="AL2" s="21" t="s">
        <v>3</v>
      </c>
      <c r="AM2" s="22" t="s">
        <v>26</v>
      </c>
      <c r="AN2" s="22" t="s">
        <v>3</v>
      </c>
      <c r="AO2" s="22" t="s">
        <v>27</v>
      </c>
      <c r="AP2" s="22" t="s">
        <v>3</v>
      </c>
      <c r="AQ2" s="22" t="s">
        <v>244</v>
      </c>
      <c r="AR2" s="22" t="s">
        <v>3</v>
      </c>
      <c r="AS2" s="22" t="s">
        <v>29</v>
      </c>
      <c r="AT2" s="22" t="s">
        <v>3</v>
      </c>
      <c r="AU2" s="22" t="s">
        <v>30</v>
      </c>
      <c r="AV2" s="22" t="s">
        <v>3</v>
      </c>
      <c r="AW2" s="22" t="s">
        <v>31</v>
      </c>
      <c r="AX2" s="22" t="s">
        <v>3</v>
      </c>
      <c r="AY2" s="23" t="s">
        <v>26</v>
      </c>
      <c r="AZ2" s="23" t="s">
        <v>3</v>
      </c>
      <c r="BA2" s="23" t="s">
        <v>27</v>
      </c>
      <c r="BB2" s="23" t="s">
        <v>3</v>
      </c>
      <c r="BC2" s="23" t="s">
        <v>244</v>
      </c>
      <c r="BD2" s="23" t="s">
        <v>3</v>
      </c>
      <c r="BE2" s="23" t="s">
        <v>29</v>
      </c>
      <c r="BF2" s="23" t="s">
        <v>3</v>
      </c>
      <c r="BG2" s="23" t="s">
        <v>30</v>
      </c>
      <c r="BH2" s="23" t="s">
        <v>3</v>
      </c>
      <c r="BI2" s="23" t="s">
        <v>31</v>
      </c>
      <c r="BJ2" s="23" t="s">
        <v>3</v>
      </c>
      <c r="BK2" s="24" t="s">
        <v>26</v>
      </c>
      <c r="BL2" s="24" t="s">
        <v>3</v>
      </c>
      <c r="BM2" s="24" t="s">
        <v>27</v>
      </c>
      <c r="BN2" s="24" t="s">
        <v>3</v>
      </c>
      <c r="BO2" s="24" t="s">
        <v>244</v>
      </c>
      <c r="BP2" s="24" t="s">
        <v>3</v>
      </c>
      <c r="BQ2" s="24" t="s">
        <v>29</v>
      </c>
      <c r="BR2" s="24" t="s">
        <v>3</v>
      </c>
      <c r="BS2" s="24" t="s">
        <v>245</v>
      </c>
      <c r="BT2" s="24" t="s">
        <v>3</v>
      </c>
      <c r="BU2" s="24" t="s">
        <v>31</v>
      </c>
    </row>
    <row r="3" spans="1:76" ht="28">
      <c r="A3" s="18" t="s">
        <v>246</v>
      </c>
      <c r="B3" s="91"/>
      <c r="C3" s="19" t="s">
        <v>50</v>
      </c>
      <c r="D3" s="19">
        <v>13</v>
      </c>
      <c r="E3" s="19" t="s">
        <v>50</v>
      </c>
      <c r="F3" s="19">
        <v>13</v>
      </c>
      <c r="G3" s="19" t="s">
        <v>50</v>
      </c>
      <c r="H3" s="19">
        <v>13</v>
      </c>
      <c r="I3" s="19" t="s">
        <v>50</v>
      </c>
      <c r="J3" s="19">
        <v>13</v>
      </c>
      <c r="K3" s="19" t="s">
        <v>50</v>
      </c>
      <c r="L3" s="19">
        <v>13</v>
      </c>
      <c r="M3" s="19" t="s">
        <v>50</v>
      </c>
      <c r="N3" s="19">
        <v>13</v>
      </c>
      <c r="O3" s="20" t="s">
        <v>60</v>
      </c>
      <c r="P3" s="20">
        <v>9</v>
      </c>
      <c r="Q3" s="20" t="s">
        <v>60</v>
      </c>
      <c r="R3" s="20">
        <v>9</v>
      </c>
      <c r="S3" s="20" t="s">
        <v>60</v>
      </c>
      <c r="T3" s="20">
        <v>9</v>
      </c>
      <c r="U3" s="20" t="s">
        <v>60</v>
      </c>
      <c r="V3" s="20">
        <v>9</v>
      </c>
      <c r="W3" s="20" t="s">
        <v>60</v>
      </c>
      <c r="X3" s="20">
        <v>9</v>
      </c>
      <c r="Y3" s="20" t="s">
        <v>60</v>
      </c>
      <c r="Z3" s="20">
        <v>9</v>
      </c>
      <c r="AA3" s="21" t="s">
        <v>70</v>
      </c>
      <c r="AB3" s="21">
        <v>10</v>
      </c>
      <c r="AC3" s="21" t="s">
        <v>70</v>
      </c>
      <c r="AD3" s="21">
        <v>10</v>
      </c>
      <c r="AE3" s="21" t="s">
        <v>70</v>
      </c>
      <c r="AF3" s="21">
        <v>10</v>
      </c>
      <c r="AG3" s="21" t="s">
        <v>70</v>
      </c>
      <c r="AH3" s="21">
        <v>10</v>
      </c>
      <c r="AI3" s="21" t="s">
        <v>70</v>
      </c>
      <c r="AJ3" s="21">
        <v>10</v>
      </c>
      <c r="AK3" s="21" t="s">
        <v>70</v>
      </c>
      <c r="AL3" s="21">
        <v>10</v>
      </c>
      <c r="AM3" s="22" t="s">
        <v>222</v>
      </c>
      <c r="AN3" s="22">
        <v>10</v>
      </c>
      <c r="AO3" s="22" t="s">
        <v>222</v>
      </c>
      <c r="AP3" s="22">
        <v>10</v>
      </c>
      <c r="AQ3" s="22" t="s">
        <v>222</v>
      </c>
      <c r="AR3" s="22">
        <v>10</v>
      </c>
      <c r="AS3" s="22" t="s">
        <v>222</v>
      </c>
      <c r="AT3" s="22">
        <v>10</v>
      </c>
      <c r="AU3" s="22" t="s">
        <v>222</v>
      </c>
      <c r="AV3" s="22">
        <v>10</v>
      </c>
      <c r="AW3" s="22" t="s">
        <v>222</v>
      </c>
      <c r="AX3" s="22">
        <v>10</v>
      </c>
      <c r="AY3" s="23" t="s">
        <v>235</v>
      </c>
      <c r="AZ3" s="23"/>
      <c r="BA3" s="23" t="s">
        <v>235</v>
      </c>
      <c r="BB3" s="23"/>
      <c r="BC3" s="23" t="s">
        <v>235</v>
      </c>
      <c r="BD3" s="23"/>
      <c r="BE3" s="23" t="s">
        <v>235</v>
      </c>
      <c r="BF3" s="23"/>
      <c r="BG3" s="23" t="s">
        <v>235</v>
      </c>
      <c r="BH3" s="23"/>
      <c r="BI3" s="23" t="s">
        <v>235</v>
      </c>
      <c r="BJ3" s="23"/>
      <c r="BK3" s="24" t="s">
        <v>235</v>
      </c>
      <c r="BL3" s="24"/>
      <c r="BM3" s="24" t="s">
        <v>235</v>
      </c>
      <c r="BN3" s="24"/>
      <c r="BO3" s="24" t="s">
        <v>235</v>
      </c>
      <c r="BP3" s="24"/>
      <c r="BQ3" s="24" t="s">
        <v>235</v>
      </c>
      <c r="BR3" s="24"/>
      <c r="BS3" s="24" t="s">
        <v>235</v>
      </c>
      <c r="BT3" s="24"/>
      <c r="BU3" s="24" t="s">
        <v>235</v>
      </c>
    </row>
    <row r="4" spans="1:76" ht="28">
      <c r="A4" s="18" t="s">
        <v>247</v>
      </c>
      <c r="B4" s="91"/>
      <c r="C4" s="19" t="s">
        <v>50</v>
      </c>
      <c r="D4" s="19">
        <v>13</v>
      </c>
      <c r="E4" s="19" t="s">
        <v>50</v>
      </c>
      <c r="F4" s="19">
        <v>13</v>
      </c>
      <c r="G4" s="19" t="s">
        <v>50</v>
      </c>
      <c r="H4" s="19">
        <v>13</v>
      </c>
      <c r="I4" s="19" t="s">
        <v>50</v>
      </c>
      <c r="J4" s="19">
        <v>13</v>
      </c>
      <c r="K4" s="19" t="s">
        <v>50</v>
      </c>
      <c r="L4" s="19">
        <v>13</v>
      </c>
      <c r="M4" s="19" t="s">
        <v>50</v>
      </c>
      <c r="N4" s="19">
        <v>13</v>
      </c>
      <c r="O4" s="20" t="s">
        <v>60</v>
      </c>
      <c r="P4" s="20">
        <v>9</v>
      </c>
      <c r="Q4" s="20" t="s">
        <v>60</v>
      </c>
      <c r="R4" s="20">
        <v>9</v>
      </c>
      <c r="S4" s="20" t="s">
        <v>60</v>
      </c>
      <c r="T4" s="20">
        <v>9</v>
      </c>
      <c r="U4" s="20" t="s">
        <v>60</v>
      </c>
      <c r="V4" s="20">
        <v>9</v>
      </c>
      <c r="W4" s="20" t="s">
        <v>60</v>
      </c>
      <c r="X4" s="20">
        <v>9</v>
      </c>
      <c r="Y4" s="20" t="s">
        <v>60</v>
      </c>
      <c r="Z4" s="20">
        <v>9</v>
      </c>
      <c r="AA4" s="21" t="s">
        <v>70</v>
      </c>
      <c r="AB4" s="21">
        <v>10</v>
      </c>
      <c r="AC4" s="21" t="s">
        <v>70</v>
      </c>
      <c r="AD4" s="21">
        <v>10</v>
      </c>
      <c r="AE4" s="21" t="s">
        <v>70</v>
      </c>
      <c r="AF4" s="21">
        <v>10</v>
      </c>
      <c r="AG4" s="21" t="s">
        <v>70</v>
      </c>
      <c r="AH4" s="21">
        <v>10</v>
      </c>
      <c r="AI4" s="21" t="s">
        <v>70</v>
      </c>
      <c r="AJ4" s="21">
        <v>10</v>
      </c>
      <c r="AK4" s="21" t="s">
        <v>70</v>
      </c>
      <c r="AL4" s="21">
        <v>10</v>
      </c>
      <c r="AM4" s="22" t="s">
        <v>222</v>
      </c>
      <c r="AN4" s="22">
        <v>10</v>
      </c>
      <c r="AO4" s="22" t="s">
        <v>222</v>
      </c>
      <c r="AP4" s="22">
        <v>10</v>
      </c>
      <c r="AQ4" s="22" t="s">
        <v>222</v>
      </c>
      <c r="AR4" s="22">
        <v>10</v>
      </c>
      <c r="AS4" s="22" t="s">
        <v>222</v>
      </c>
      <c r="AT4" s="22">
        <v>10</v>
      </c>
      <c r="AU4" s="22" t="s">
        <v>222</v>
      </c>
      <c r="AV4" s="22">
        <v>10</v>
      </c>
      <c r="AW4" s="22" t="s">
        <v>222</v>
      </c>
      <c r="AX4" s="22">
        <v>10</v>
      </c>
      <c r="AY4" s="23" t="s">
        <v>47</v>
      </c>
      <c r="AZ4" s="23"/>
      <c r="BA4" s="23" t="s">
        <v>47</v>
      </c>
      <c r="BB4" s="23"/>
      <c r="BC4" s="23" t="s">
        <v>47</v>
      </c>
      <c r="BD4" s="23"/>
      <c r="BE4" s="23" t="s">
        <v>47</v>
      </c>
      <c r="BF4" s="23"/>
      <c r="BG4" s="23" t="s">
        <v>47</v>
      </c>
      <c r="BH4" s="23"/>
      <c r="BI4" s="23" t="s">
        <v>47</v>
      </c>
      <c r="BJ4" s="23"/>
      <c r="BK4" s="24" t="s">
        <v>235</v>
      </c>
      <c r="BL4" s="24"/>
      <c r="BM4" s="24" t="s">
        <v>235</v>
      </c>
      <c r="BN4" s="24"/>
      <c r="BO4" s="24" t="s">
        <v>235</v>
      </c>
      <c r="BP4" s="24"/>
      <c r="BQ4" s="24" t="s">
        <v>235</v>
      </c>
      <c r="BR4" s="24"/>
      <c r="BS4" s="24" t="s">
        <v>235</v>
      </c>
      <c r="BT4" s="24"/>
      <c r="BU4" s="24" t="s">
        <v>235</v>
      </c>
    </row>
    <row r="6" spans="1:76" ht="42">
      <c r="A6" s="18"/>
      <c r="B6" s="91" t="s">
        <v>248</v>
      </c>
      <c r="C6" s="19" t="s">
        <v>26</v>
      </c>
      <c r="D6" s="19" t="s">
        <v>3</v>
      </c>
      <c r="E6" s="19" t="s">
        <v>27</v>
      </c>
      <c r="F6" s="19" t="s">
        <v>3</v>
      </c>
      <c r="G6" s="19" t="s">
        <v>244</v>
      </c>
      <c r="H6" s="19" t="s">
        <v>3</v>
      </c>
      <c r="I6" s="19" t="s">
        <v>29</v>
      </c>
      <c r="J6" s="19" t="s">
        <v>3</v>
      </c>
      <c r="K6" s="19" t="s">
        <v>30</v>
      </c>
      <c r="L6" s="19" t="s">
        <v>3</v>
      </c>
      <c r="M6" s="19" t="s">
        <v>31</v>
      </c>
      <c r="N6" s="19" t="s">
        <v>3</v>
      </c>
      <c r="O6" s="20" t="s">
        <v>26</v>
      </c>
      <c r="P6" s="20" t="s">
        <v>3</v>
      </c>
      <c r="Q6" s="20" t="s">
        <v>27</v>
      </c>
      <c r="R6" s="20" t="s">
        <v>3</v>
      </c>
      <c r="S6" s="20" t="s">
        <v>244</v>
      </c>
      <c r="T6" s="20" t="s">
        <v>3</v>
      </c>
      <c r="U6" s="20" t="s">
        <v>29</v>
      </c>
      <c r="V6" s="20" t="s">
        <v>3</v>
      </c>
      <c r="W6" s="20" t="s">
        <v>30</v>
      </c>
      <c r="X6" s="20" t="s">
        <v>3</v>
      </c>
      <c r="Y6" s="20" t="s">
        <v>31</v>
      </c>
      <c r="Z6" s="20" t="s">
        <v>3</v>
      </c>
      <c r="AA6" s="21" t="s">
        <v>26</v>
      </c>
      <c r="AB6" s="21" t="s">
        <v>3</v>
      </c>
      <c r="AC6" s="21" t="s">
        <v>27</v>
      </c>
      <c r="AD6" s="21" t="s">
        <v>3</v>
      </c>
      <c r="AE6" s="21" t="s">
        <v>244</v>
      </c>
      <c r="AF6" s="21" t="s">
        <v>3</v>
      </c>
      <c r="AG6" s="21" t="s">
        <v>29</v>
      </c>
      <c r="AH6" s="21" t="s">
        <v>3</v>
      </c>
      <c r="AI6" s="21" t="s">
        <v>30</v>
      </c>
      <c r="AJ6" s="21" t="s">
        <v>3</v>
      </c>
      <c r="AK6" s="21" t="s">
        <v>31</v>
      </c>
      <c r="AL6" s="21" t="s">
        <v>3</v>
      </c>
      <c r="AM6" s="22" t="s">
        <v>26</v>
      </c>
      <c r="AN6" s="22" t="s">
        <v>3</v>
      </c>
      <c r="AO6" s="22" t="s">
        <v>27</v>
      </c>
      <c r="AP6" s="22" t="s">
        <v>3</v>
      </c>
      <c r="AQ6" s="22" t="s">
        <v>244</v>
      </c>
      <c r="AR6" s="22" t="s">
        <v>3</v>
      </c>
      <c r="AS6" s="22" t="s">
        <v>29</v>
      </c>
      <c r="AT6" s="22" t="s">
        <v>3</v>
      </c>
      <c r="AU6" s="22" t="s">
        <v>30</v>
      </c>
      <c r="AV6" s="22" t="s">
        <v>3</v>
      </c>
      <c r="AW6" s="22" t="s">
        <v>31</v>
      </c>
      <c r="AX6" s="22" t="s">
        <v>3</v>
      </c>
      <c r="AY6" s="23" t="s">
        <v>26</v>
      </c>
      <c r="AZ6" s="23" t="s">
        <v>3</v>
      </c>
      <c r="BA6" s="23" t="s">
        <v>27</v>
      </c>
      <c r="BB6" s="23" t="s">
        <v>3</v>
      </c>
      <c r="BC6" s="23" t="s">
        <v>244</v>
      </c>
      <c r="BD6" s="23" t="s">
        <v>3</v>
      </c>
      <c r="BE6" s="23" t="s">
        <v>29</v>
      </c>
      <c r="BF6" s="23" t="s">
        <v>3</v>
      </c>
      <c r="BG6" s="23" t="s">
        <v>30</v>
      </c>
      <c r="BH6" s="23" t="s">
        <v>3</v>
      </c>
      <c r="BI6" s="23" t="s">
        <v>31</v>
      </c>
      <c r="BJ6" s="23" t="s">
        <v>3</v>
      </c>
      <c r="BK6" s="24" t="s">
        <v>26</v>
      </c>
      <c r="BL6" s="24" t="s">
        <v>3</v>
      </c>
      <c r="BM6" s="24" t="s">
        <v>27</v>
      </c>
      <c r="BN6" s="24" t="s">
        <v>3</v>
      </c>
      <c r="BO6" s="24" t="s">
        <v>244</v>
      </c>
      <c r="BP6" s="24" t="s">
        <v>3</v>
      </c>
      <c r="BQ6" s="24" t="s">
        <v>29</v>
      </c>
      <c r="BR6" s="24" t="s">
        <v>3</v>
      </c>
      <c r="BS6" s="24" t="s">
        <v>245</v>
      </c>
      <c r="BT6" s="24" t="s">
        <v>3</v>
      </c>
      <c r="BU6" s="24" t="s">
        <v>31</v>
      </c>
    </row>
    <row r="7" spans="1:76">
      <c r="A7" s="18" t="s">
        <v>246</v>
      </c>
      <c r="B7" s="91"/>
      <c r="C7" s="19" t="s">
        <v>52</v>
      </c>
      <c r="D7" s="19">
        <v>13</v>
      </c>
      <c r="E7" s="19" t="s">
        <v>52</v>
      </c>
      <c r="F7" s="19">
        <v>13</v>
      </c>
      <c r="G7" s="19" t="s">
        <v>52</v>
      </c>
      <c r="H7" s="19">
        <v>13</v>
      </c>
      <c r="I7" s="19" t="s">
        <v>52</v>
      </c>
      <c r="J7" s="19">
        <v>13</v>
      </c>
      <c r="K7" s="19" t="s">
        <v>52</v>
      </c>
      <c r="L7" s="19">
        <v>13</v>
      </c>
      <c r="M7" s="19" t="s">
        <v>52</v>
      </c>
      <c r="N7" s="19">
        <v>13</v>
      </c>
      <c r="O7" s="20" t="s">
        <v>62</v>
      </c>
      <c r="P7" s="20">
        <v>9</v>
      </c>
      <c r="Q7" s="20" t="s">
        <v>62</v>
      </c>
      <c r="R7" s="20">
        <v>9</v>
      </c>
      <c r="S7" s="20" t="s">
        <v>62</v>
      </c>
      <c r="T7" s="20">
        <v>9</v>
      </c>
      <c r="U7" s="20" t="s">
        <v>62</v>
      </c>
      <c r="V7" s="20">
        <v>9</v>
      </c>
      <c r="W7" s="20" t="s">
        <v>62</v>
      </c>
      <c r="X7" s="20">
        <v>9</v>
      </c>
      <c r="Y7" s="20" t="s">
        <v>62</v>
      </c>
      <c r="Z7" s="20">
        <v>9</v>
      </c>
      <c r="AA7" s="21" t="s">
        <v>72</v>
      </c>
      <c r="AB7" s="21">
        <v>10</v>
      </c>
      <c r="AC7" s="21" t="s">
        <v>72</v>
      </c>
      <c r="AD7" s="21">
        <v>10</v>
      </c>
      <c r="AE7" s="21" t="s">
        <v>72</v>
      </c>
      <c r="AF7" s="21">
        <v>10</v>
      </c>
      <c r="AG7" s="21" t="s">
        <v>72</v>
      </c>
      <c r="AH7" s="21">
        <v>10</v>
      </c>
      <c r="AI7" s="21" t="s">
        <v>72</v>
      </c>
      <c r="AJ7" s="21">
        <v>10</v>
      </c>
      <c r="AK7" s="21" t="s">
        <v>72</v>
      </c>
      <c r="AL7" s="21">
        <v>10</v>
      </c>
      <c r="AM7" s="22" t="s">
        <v>148</v>
      </c>
      <c r="AN7" s="22">
        <v>10</v>
      </c>
      <c r="AO7" s="22" t="s">
        <v>148</v>
      </c>
      <c r="AP7" s="22">
        <v>10</v>
      </c>
      <c r="AQ7" s="22" t="s">
        <v>148</v>
      </c>
      <c r="AR7" s="22">
        <v>10</v>
      </c>
      <c r="AS7" s="22" t="s">
        <v>148</v>
      </c>
      <c r="AT7" s="22">
        <v>10</v>
      </c>
      <c r="AU7" s="22" t="s">
        <v>148</v>
      </c>
      <c r="AV7" s="22">
        <v>10</v>
      </c>
      <c r="AW7" s="22" t="s">
        <v>148</v>
      </c>
      <c r="AX7" s="22">
        <v>10</v>
      </c>
      <c r="AY7" s="23" t="s">
        <v>235</v>
      </c>
      <c r="AZ7" s="23"/>
      <c r="BA7" s="23" t="s">
        <v>235</v>
      </c>
      <c r="BB7" s="23"/>
      <c r="BC7" s="23" t="s">
        <v>235</v>
      </c>
      <c r="BD7" s="23"/>
      <c r="BE7" s="23" t="s">
        <v>235</v>
      </c>
      <c r="BF7" s="23"/>
      <c r="BG7" s="23" t="s">
        <v>235</v>
      </c>
      <c r="BH7" s="23"/>
      <c r="BI7" s="23" t="s">
        <v>235</v>
      </c>
      <c r="BJ7" s="23"/>
      <c r="BK7" s="24" t="s">
        <v>235</v>
      </c>
      <c r="BL7" s="24"/>
      <c r="BM7" s="24" t="s">
        <v>235</v>
      </c>
      <c r="BN7" s="24"/>
      <c r="BO7" s="24" t="s">
        <v>235</v>
      </c>
      <c r="BP7" s="24"/>
      <c r="BQ7" s="24" t="s">
        <v>235</v>
      </c>
      <c r="BR7" s="24"/>
      <c r="BS7" s="24" t="s">
        <v>235</v>
      </c>
      <c r="BT7" s="24"/>
      <c r="BU7" s="24" t="s">
        <v>235</v>
      </c>
    </row>
    <row r="8" spans="1:76">
      <c r="A8" s="18" t="s">
        <v>247</v>
      </c>
      <c r="B8" s="91"/>
      <c r="C8" s="19" t="s">
        <v>52</v>
      </c>
      <c r="D8" s="19">
        <v>13</v>
      </c>
      <c r="E8" s="19" t="s">
        <v>52</v>
      </c>
      <c r="F8" s="19">
        <v>13</v>
      </c>
      <c r="G8" s="19" t="s">
        <v>52</v>
      </c>
      <c r="H8" s="19">
        <v>13</v>
      </c>
      <c r="I8" s="19" t="s">
        <v>52</v>
      </c>
      <c r="J8" s="19">
        <v>13</v>
      </c>
      <c r="K8" s="19" t="s">
        <v>52</v>
      </c>
      <c r="L8" s="19">
        <v>13</v>
      </c>
      <c r="M8" s="19" t="s">
        <v>52</v>
      </c>
      <c r="N8" s="19">
        <v>13</v>
      </c>
      <c r="O8" s="20" t="s">
        <v>62</v>
      </c>
      <c r="P8" s="20">
        <v>9</v>
      </c>
      <c r="Q8" s="20" t="s">
        <v>62</v>
      </c>
      <c r="R8" s="20">
        <v>9</v>
      </c>
      <c r="S8" s="20" t="s">
        <v>62</v>
      </c>
      <c r="T8" s="20">
        <v>9</v>
      </c>
      <c r="U8" s="20" t="s">
        <v>62</v>
      </c>
      <c r="V8" s="20">
        <v>9</v>
      </c>
      <c r="W8" s="20" t="s">
        <v>62</v>
      </c>
      <c r="X8" s="20">
        <v>9</v>
      </c>
      <c r="Y8" s="20" t="s">
        <v>62</v>
      </c>
      <c r="Z8" s="20">
        <v>9</v>
      </c>
      <c r="AA8" s="21" t="s">
        <v>72</v>
      </c>
      <c r="AB8" s="21">
        <v>10</v>
      </c>
      <c r="AC8" s="21" t="s">
        <v>72</v>
      </c>
      <c r="AD8" s="21">
        <v>10</v>
      </c>
      <c r="AE8" s="21" t="s">
        <v>72</v>
      </c>
      <c r="AF8" s="21">
        <v>10</v>
      </c>
      <c r="AG8" s="21" t="s">
        <v>72</v>
      </c>
      <c r="AH8" s="21">
        <v>10</v>
      </c>
      <c r="AI8" s="21" t="s">
        <v>72</v>
      </c>
      <c r="AJ8" s="21">
        <v>10</v>
      </c>
      <c r="AK8" s="21" t="s">
        <v>72</v>
      </c>
      <c r="AL8" s="21">
        <v>10</v>
      </c>
      <c r="AM8" s="22" t="s">
        <v>148</v>
      </c>
      <c r="AN8" s="22">
        <v>10</v>
      </c>
      <c r="AO8" s="22" t="s">
        <v>148</v>
      </c>
      <c r="AP8" s="22">
        <v>10</v>
      </c>
      <c r="AQ8" s="22" t="s">
        <v>148</v>
      </c>
      <c r="AR8" s="22">
        <v>10</v>
      </c>
      <c r="AS8" s="22" t="s">
        <v>148</v>
      </c>
      <c r="AT8" s="22">
        <v>10</v>
      </c>
      <c r="AU8" s="22" t="s">
        <v>148</v>
      </c>
      <c r="AV8" s="22">
        <v>10</v>
      </c>
      <c r="AW8" s="22" t="s">
        <v>148</v>
      </c>
      <c r="AX8" s="22">
        <v>10</v>
      </c>
      <c r="AY8" s="23" t="s">
        <v>235</v>
      </c>
      <c r="AZ8" s="23"/>
      <c r="BA8" s="23" t="s">
        <v>235</v>
      </c>
      <c r="BB8" s="23"/>
      <c r="BC8" s="23" t="s">
        <v>235</v>
      </c>
      <c r="BD8" s="23"/>
      <c r="BE8" s="23" t="s">
        <v>235</v>
      </c>
      <c r="BF8" s="23"/>
      <c r="BG8" s="23" t="s">
        <v>235</v>
      </c>
      <c r="BH8" s="23"/>
      <c r="BI8" s="23" t="s">
        <v>235</v>
      </c>
      <c r="BJ8" s="23"/>
      <c r="BK8" s="24" t="s">
        <v>235</v>
      </c>
      <c r="BL8" s="24"/>
      <c r="BM8" s="24" t="s">
        <v>235</v>
      </c>
      <c r="BN8" s="24"/>
      <c r="BO8" s="24" t="s">
        <v>235</v>
      </c>
      <c r="BP8" s="24"/>
      <c r="BQ8" s="24" t="s">
        <v>235</v>
      </c>
      <c r="BR8" s="24"/>
      <c r="BS8" s="24" t="s">
        <v>235</v>
      </c>
      <c r="BT8" s="24"/>
      <c r="BU8" s="24" t="s">
        <v>235</v>
      </c>
    </row>
    <row r="10" spans="1:76" ht="42">
      <c r="A10" s="18"/>
      <c r="B10" s="91" t="s">
        <v>249</v>
      </c>
      <c r="C10" s="19" t="s">
        <v>26</v>
      </c>
      <c r="D10" s="19" t="s">
        <v>3</v>
      </c>
      <c r="E10" s="19" t="s">
        <v>27</v>
      </c>
      <c r="F10" s="19" t="s">
        <v>3</v>
      </c>
      <c r="G10" s="19" t="s">
        <v>244</v>
      </c>
      <c r="H10" s="19" t="s">
        <v>3</v>
      </c>
      <c r="I10" s="19" t="s">
        <v>29</v>
      </c>
      <c r="J10" s="19" t="s">
        <v>3</v>
      </c>
      <c r="K10" s="19" t="s">
        <v>30</v>
      </c>
      <c r="L10" s="19" t="s">
        <v>3</v>
      </c>
      <c r="M10" s="19" t="s">
        <v>31</v>
      </c>
      <c r="N10" s="19" t="s">
        <v>3</v>
      </c>
      <c r="O10" s="20" t="s">
        <v>26</v>
      </c>
      <c r="P10" s="20" t="s">
        <v>3</v>
      </c>
      <c r="Q10" s="20" t="s">
        <v>27</v>
      </c>
      <c r="R10" s="20" t="s">
        <v>3</v>
      </c>
      <c r="S10" s="20" t="s">
        <v>244</v>
      </c>
      <c r="T10" s="20" t="s">
        <v>3</v>
      </c>
      <c r="U10" s="20" t="s">
        <v>29</v>
      </c>
      <c r="V10" s="20" t="s">
        <v>3</v>
      </c>
      <c r="W10" s="20" t="s">
        <v>30</v>
      </c>
      <c r="X10" s="20" t="s">
        <v>3</v>
      </c>
      <c r="Y10" s="20" t="s">
        <v>31</v>
      </c>
      <c r="Z10" s="20" t="s">
        <v>3</v>
      </c>
      <c r="AA10" s="21" t="s">
        <v>26</v>
      </c>
      <c r="AB10" s="21" t="s">
        <v>3</v>
      </c>
      <c r="AC10" s="21" t="s">
        <v>27</v>
      </c>
      <c r="AD10" s="21" t="s">
        <v>3</v>
      </c>
      <c r="AE10" s="21" t="s">
        <v>244</v>
      </c>
      <c r="AF10" s="21" t="s">
        <v>3</v>
      </c>
      <c r="AG10" s="21" t="s">
        <v>29</v>
      </c>
      <c r="AH10" s="21" t="s">
        <v>3</v>
      </c>
      <c r="AI10" s="21" t="s">
        <v>30</v>
      </c>
      <c r="AJ10" s="21" t="s">
        <v>3</v>
      </c>
      <c r="AK10" s="21" t="s">
        <v>31</v>
      </c>
      <c r="AL10" s="21" t="s">
        <v>3</v>
      </c>
      <c r="AM10" s="22" t="s">
        <v>26</v>
      </c>
      <c r="AN10" s="22" t="s">
        <v>3</v>
      </c>
      <c r="AO10" s="22" t="s">
        <v>27</v>
      </c>
      <c r="AP10" s="22" t="s">
        <v>3</v>
      </c>
      <c r="AQ10" s="22" t="s">
        <v>244</v>
      </c>
      <c r="AR10" s="22" t="s">
        <v>3</v>
      </c>
      <c r="AS10" s="22" t="s">
        <v>29</v>
      </c>
      <c r="AT10" s="22" t="s">
        <v>3</v>
      </c>
      <c r="AU10" s="22" t="s">
        <v>30</v>
      </c>
      <c r="AV10" s="22" t="s">
        <v>3</v>
      </c>
      <c r="AW10" s="22" t="s">
        <v>31</v>
      </c>
      <c r="AX10" s="22" t="s">
        <v>3</v>
      </c>
      <c r="AY10" s="23" t="s">
        <v>26</v>
      </c>
      <c r="AZ10" s="23" t="s">
        <v>3</v>
      </c>
      <c r="BA10" s="23" t="s">
        <v>27</v>
      </c>
      <c r="BB10" s="23" t="s">
        <v>3</v>
      </c>
      <c r="BC10" s="23" t="s">
        <v>244</v>
      </c>
      <c r="BD10" s="23" t="s">
        <v>3</v>
      </c>
      <c r="BE10" s="23" t="s">
        <v>29</v>
      </c>
      <c r="BF10" s="23" t="s">
        <v>3</v>
      </c>
      <c r="BG10" s="23" t="s">
        <v>30</v>
      </c>
      <c r="BH10" s="23" t="s">
        <v>3</v>
      </c>
      <c r="BI10" s="23" t="s">
        <v>31</v>
      </c>
      <c r="BJ10" s="23" t="s">
        <v>3</v>
      </c>
      <c r="BK10" s="24" t="s">
        <v>26</v>
      </c>
      <c r="BL10" s="24" t="s">
        <v>3</v>
      </c>
      <c r="BM10" s="24" t="s">
        <v>27</v>
      </c>
      <c r="BN10" s="24" t="s">
        <v>3</v>
      </c>
      <c r="BO10" s="24" t="s">
        <v>244</v>
      </c>
      <c r="BP10" s="24" t="s">
        <v>3</v>
      </c>
      <c r="BQ10" s="24" t="s">
        <v>29</v>
      </c>
      <c r="BR10" s="24" t="s">
        <v>3</v>
      </c>
      <c r="BS10" s="24" t="s">
        <v>245</v>
      </c>
      <c r="BT10" s="24" t="s">
        <v>3</v>
      </c>
      <c r="BU10" s="24" t="s">
        <v>31</v>
      </c>
    </row>
    <row r="11" spans="1:76">
      <c r="A11" s="18" t="s">
        <v>246</v>
      </c>
      <c r="B11" s="91"/>
      <c r="C11" s="19" t="s">
        <v>54</v>
      </c>
      <c r="D11" s="19">
        <v>10</v>
      </c>
      <c r="E11" s="19" t="s">
        <v>54</v>
      </c>
      <c r="F11" s="19">
        <v>10</v>
      </c>
      <c r="G11" s="19" t="s">
        <v>54</v>
      </c>
      <c r="H11" s="19">
        <v>10</v>
      </c>
      <c r="I11" s="19" t="s">
        <v>54</v>
      </c>
      <c r="J11" s="19">
        <v>10</v>
      </c>
      <c r="K11" s="19" t="s">
        <v>54</v>
      </c>
      <c r="L11" s="19">
        <v>10</v>
      </c>
      <c r="M11" s="19" t="s">
        <v>54</v>
      </c>
      <c r="N11" s="19">
        <v>10</v>
      </c>
      <c r="O11" s="20" t="s">
        <v>64</v>
      </c>
      <c r="P11" s="20">
        <v>10</v>
      </c>
      <c r="Q11" s="20" t="s">
        <v>64</v>
      </c>
      <c r="R11" s="20">
        <v>10</v>
      </c>
      <c r="S11" s="20" t="s">
        <v>64</v>
      </c>
      <c r="T11" s="20">
        <v>10</v>
      </c>
      <c r="U11" s="20" t="s">
        <v>64</v>
      </c>
      <c r="V11" s="20">
        <v>10</v>
      </c>
      <c r="W11" s="20" t="s">
        <v>64</v>
      </c>
      <c r="X11" s="20">
        <v>10</v>
      </c>
      <c r="Y11" s="20" t="s">
        <v>64</v>
      </c>
      <c r="Z11" s="20">
        <v>10</v>
      </c>
      <c r="AA11" s="21" t="s">
        <v>74</v>
      </c>
      <c r="AB11" s="21">
        <v>10</v>
      </c>
      <c r="AC11" s="21" t="s">
        <v>74</v>
      </c>
      <c r="AD11" s="21">
        <v>10</v>
      </c>
      <c r="AE11" s="21" t="s">
        <v>74</v>
      </c>
      <c r="AF11" s="21">
        <v>10</v>
      </c>
      <c r="AG11" s="21" t="s">
        <v>74</v>
      </c>
      <c r="AH11" s="21">
        <v>10</v>
      </c>
      <c r="AI11" s="21" t="s">
        <v>74</v>
      </c>
      <c r="AJ11" s="21">
        <v>10</v>
      </c>
      <c r="AK11" s="21" t="s">
        <v>74</v>
      </c>
      <c r="AL11" s="21">
        <v>10</v>
      </c>
      <c r="AM11" s="22" t="s">
        <v>80</v>
      </c>
      <c r="AN11" s="22">
        <v>10</v>
      </c>
      <c r="AO11" s="22" t="s">
        <v>80</v>
      </c>
      <c r="AP11" s="22">
        <v>10</v>
      </c>
      <c r="AQ11" s="22" t="s">
        <v>80</v>
      </c>
      <c r="AR11" s="22">
        <v>10</v>
      </c>
      <c r="AS11" s="22" t="s">
        <v>80</v>
      </c>
      <c r="AT11" s="22">
        <v>10</v>
      </c>
      <c r="AU11" s="22" t="s">
        <v>80</v>
      </c>
      <c r="AV11" s="22">
        <v>10</v>
      </c>
      <c r="AW11" s="22" t="s">
        <v>80</v>
      </c>
      <c r="AX11" s="22">
        <v>10</v>
      </c>
      <c r="AY11" s="23" t="s">
        <v>76</v>
      </c>
      <c r="AZ11" s="23">
        <v>5</v>
      </c>
      <c r="BA11" s="23" t="s">
        <v>76</v>
      </c>
      <c r="BB11" s="23">
        <v>5</v>
      </c>
      <c r="BC11" s="23" t="s">
        <v>76</v>
      </c>
      <c r="BD11" s="23">
        <v>5</v>
      </c>
      <c r="BE11" s="23" t="s">
        <v>76</v>
      </c>
      <c r="BF11" s="23">
        <v>5</v>
      </c>
      <c r="BG11" s="23" t="s">
        <v>76</v>
      </c>
      <c r="BH11" s="23">
        <v>5</v>
      </c>
      <c r="BI11" s="23" t="s">
        <v>76</v>
      </c>
      <c r="BJ11" s="23">
        <v>5</v>
      </c>
      <c r="BK11" s="24" t="s">
        <v>235</v>
      </c>
      <c r="BL11" s="24"/>
      <c r="BM11" s="24" t="s">
        <v>235</v>
      </c>
      <c r="BN11" s="24"/>
      <c r="BO11" s="24" t="s">
        <v>235</v>
      </c>
      <c r="BP11" s="24"/>
      <c r="BQ11" s="24" t="s">
        <v>235</v>
      </c>
      <c r="BR11" s="24"/>
      <c r="BS11" s="24" t="s">
        <v>235</v>
      </c>
      <c r="BT11" s="24"/>
      <c r="BU11" s="24" t="s">
        <v>235</v>
      </c>
    </row>
    <row r="12" spans="1:76">
      <c r="A12" s="18" t="s">
        <v>247</v>
      </c>
      <c r="B12" s="91"/>
      <c r="C12" s="19" t="s">
        <v>54</v>
      </c>
      <c r="D12" s="19">
        <v>10</v>
      </c>
      <c r="E12" s="19" t="s">
        <v>54</v>
      </c>
      <c r="F12" s="19">
        <v>10</v>
      </c>
      <c r="G12" s="19" t="s">
        <v>54</v>
      </c>
      <c r="H12" s="19">
        <v>10</v>
      </c>
      <c r="I12" s="19" t="s">
        <v>54</v>
      </c>
      <c r="J12" s="19">
        <v>10</v>
      </c>
      <c r="K12" s="19" t="s">
        <v>54</v>
      </c>
      <c r="L12" s="19">
        <v>10</v>
      </c>
      <c r="M12" s="19" t="s">
        <v>54</v>
      </c>
      <c r="N12" s="19">
        <v>10</v>
      </c>
      <c r="O12" s="20" t="s">
        <v>64</v>
      </c>
      <c r="P12" s="20">
        <v>10</v>
      </c>
      <c r="Q12" s="20" t="s">
        <v>64</v>
      </c>
      <c r="R12" s="20">
        <v>10</v>
      </c>
      <c r="S12" s="20" t="s">
        <v>64</v>
      </c>
      <c r="T12" s="20">
        <v>10</v>
      </c>
      <c r="U12" s="20" t="s">
        <v>64</v>
      </c>
      <c r="V12" s="20">
        <v>10</v>
      </c>
      <c r="W12" s="20" t="s">
        <v>64</v>
      </c>
      <c r="X12" s="20">
        <v>10</v>
      </c>
      <c r="Y12" s="20" t="s">
        <v>64</v>
      </c>
      <c r="Z12" s="20">
        <v>10</v>
      </c>
      <c r="AA12" s="21" t="s">
        <v>74</v>
      </c>
      <c r="AB12" s="21">
        <v>10</v>
      </c>
      <c r="AC12" s="21" t="s">
        <v>74</v>
      </c>
      <c r="AD12" s="21">
        <v>10</v>
      </c>
      <c r="AE12" s="21" t="s">
        <v>74</v>
      </c>
      <c r="AF12" s="21">
        <v>10</v>
      </c>
      <c r="AG12" s="21" t="s">
        <v>74</v>
      </c>
      <c r="AH12" s="21">
        <v>10</v>
      </c>
      <c r="AI12" s="21" t="s">
        <v>74</v>
      </c>
      <c r="AJ12" s="21">
        <v>10</v>
      </c>
      <c r="AK12" s="21" t="s">
        <v>74</v>
      </c>
      <c r="AL12" s="21">
        <v>10</v>
      </c>
      <c r="AM12" s="22" t="s">
        <v>80</v>
      </c>
      <c r="AN12" s="22">
        <v>10</v>
      </c>
      <c r="AO12" s="22" t="s">
        <v>80</v>
      </c>
      <c r="AP12" s="22">
        <v>10</v>
      </c>
      <c r="AQ12" s="22" t="s">
        <v>80</v>
      </c>
      <c r="AR12" s="22">
        <v>10</v>
      </c>
      <c r="AS12" s="22" t="s">
        <v>80</v>
      </c>
      <c r="AT12" s="22">
        <v>10</v>
      </c>
      <c r="AU12" s="22" t="s">
        <v>80</v>
      </c>
      <c r="AV12" s="22">
        <v>10</v>
      </c>
      <c r="AW12" s="22" t="s">
        <v>80</v>
      </c>
      <c r="AX12" s="22">
        <v>10</v>
      </c>
      <c r="AY12" s="23" t="s">
        <v>76</v>
      </c>
      <c r="AZ12" s="23">
        <v>5</v>
      </c>
      <c r="BA12" s="23" t="s">
        <v>76</v>
      </c>
      <c r="BB12" s="23">
        <v>5</v>
      </c>
      <c r="BC12" s="23" t="s">
        <v>76</v>
      </c>
      <c r="BD12" s="23">
        <v>5</v>
      </c>
      <c r="BE12" s="23" t="s">
        <v>76</v>
      </c>
      <c r="BF12" s="23">
        <v>5</v>
      </c>
      <c r="BG12" s="23" t="s">
        <v>76</v>
      </c>
      <c r="BH12" s="23">
        <v>5</v>
      </c>
      <c r="BI12" s="23" t="s">
        <v>76</v>
      </c>
      <c r="BJ12" s="23">
        <v>5</v>
      </c>
      <c r="BK12" s="24" t="s">
        <v>235</v>
      </c>
      <c r="BL12" s="24"/>
      <c r="BM12" s="24" t="s">
        <v>235</v>
      </c>
      <c r="BN12" s="24"/>
      <c r="BO12" s="24" t="s">
        <v>235</v>
      </c>
      <c r="BP12" s="24"/>
      <c r="BQ12" s="24" t="s">
        <v>235</v>
      </c>
      <c r="BR12" s="24"/>
      <c r="BS12" s="24" t="s">
        <v>235</v>
      </c>
      <c r="BT12" s="24"/>
      <c r="BU12" s="24" t="s">
        <v>235</v>
      </c>
    </row>
    <row r="14" spans="1:76" ht="42">
      <c r="A14" s="18"/>
      <c r="B14" s="91" t="s">
        <v>250</v>
      </c>
      <c r="C14" s="19" t="s">
        <v>26</v>
      </c>
      <c r="D14" s="19" t="s">
        <v>3</v>
      </c>
      <c r="E14" s="19" t="s">
        <v>27</v>
      </c>
      <c r="F14" s="19" t="s">
        <v>3</v>
      </c>
      <c r="G14" s="19" t="s">
        <v>244</v>
      </c>
      <c r="H14" s="19" t="s">
        <v>3</v>
      </c>
      <c r="I14" s="19" t="s">
        <v>29</v>
      </c>
      <c r="J14" s="19" t="s">
        <v>3</v>
      </c>
      <c r="K14" s="19" t="s">
        <v>30</v>
      </c>
      <c r="L14" s="19" t="s">
        <v>3</v>
      </c>
      <c r="M14" s="19" t="s">
        <v>31</v>
      </c>
      <c r="N14" s="19" t="s">
        <v>3</v>
      </c>
      <c r="O14" s="20" t="s">
        <v>26</v>
      </c>
      <c r="P14" s="20" t="s">
        <v>3</v>
      </c>
      <c r="Q14" s="20" t="s">
        <v>27</v>
      </c>
      <c r="R14" s="20" t="s">
        <v>3</v>
      </c>
      <c r="S14" s="20" t="s">
        <v>244</v>
      </c>
      <c r="T14" s="20" t="s">
        <v>3</v>
      </c>
      <c r="U14" s="20" t="s">
        <v>29</v>
      </c>
      <c r="V14" s="20" t="s">
        <v>3</v>
      </c>
      <c r="W14" s="20" t="s">
        <v>30</v>
      </c>
      <c r="X14" s="20" t="s">
        <v>3</v>
      </c>
      <c r="Y14" s="20" t="s">
        <v>31</v>
      </c>
      <c r="Z14" s="20" t="s">
        <v>3</v>
      </c>
      <c r="AA14" s="21" t="s">
        <v>26</v>
      </c>
      <c r="AB14" s="21" t="s">
        <v>3</v>
      </c>
      <c r="AC14" s="21" t="s">
        <v>27</v>
      </c>
      <c r="AD14" s="21" t="s">
        <v>3</v>
      </c>
      <c r="AE14" s="21" t="s">
        <v>244</v>
      </c>
      <c r="AF14" s="21" t="s">
        <v>3</v>
      </c>
      <c r="AG14" s="21" t="s">
        <v>29</v>
      </c>
      <c r="AH14" s="21" t="s">
        <v>3</v>
      </c>
      <c r="AI14" s="21" t="s">
        <v>30</v>
      </c>
      <c r="AJ14" s="21" t="s">
        <v>3</v>
      </c>
      <c r="AK14" s="21" t="s">
        <v>31</v>
      </c>
      <c r="AL14" s="21" t="s">
        <v>3</v>
      </c>
      <c r="AM14" s="22" t="s">
        <v>26</v>
      </c>
      <c r="AN14" s="22" t="s">
        <v>3</v>
      </c>
      <c r="AO14" s="22" t="s">
        <v>27</v>
      </c>
      <c r="AP14" s="22" t="s">
        <v>3</v>
      </c>
      <c r="AQ14" s="22" t="s">
        <v>244</v>
      </c>
      <c r="AR14" s="22" t="s">
        <v>3</v>
      </c>
      <c r="AS14" s="22" t="s">
        <v>29</v>
      </c>
      <c r="AT14" s="22" t="s">
        <v>3</v>
      </c>
      <c r="AU14" s="22" t="s">
        <v>30</v>
      </c>
      <c r="AV14" s="22" t="s">
        <v>3</v>
      </c>
      <c r="AW14" s="22" t="s">
        <v>31</v>
      </c>
      <c r="AX14" s="22" t="s">
        <v>3</v>
      </c>
      <c r="AY14" s="23" t="s">
        <v>26</v>
      </c>
      <c r="AZ14" s="23" t="s">
        <v>3</v>
      </c>
      <c r="BA14" s="23" t="s">
        <v>27</v>
      </c>
      <c r="BB14" s="23" t="s">
        <v>3</v>
      </c>
      <c r="BC14" s="23" t="s">
        <v>244</v>
      </c>
      <c r="BD14" s="23" t="s">
        <v>3</v>
      </c>
      <c r="BE14" s="23" t="s">
        <v>29</v>
      </c>
      <c r="BF14" s="23" t="s">
        <v>3</v>
      </c>
      <c r="BG14" s="23" t="s">
        <v>30</v>
      </c>
      <c r="BH14" s="23" t="s">
        <v>3</v>
      </c>
      <c r="BI14" s="23" t="s">
        <v>31</v>
      </c>
      <c r="BJ14" s="23" t="s">
        <v>3</v>
      </c>
      <c r="BK14" s="24" t="s">
        <v>26</v>
      </c>
      <c r="BL14" s="24" t="s">
        <v>3</v>
      </c>
      <c r="BM14" s="24" t="s">
        <v>27</v>
      </c>
      <c r="BN14" s="24" t="s">
        <v>3</v>
      </c>
      <c r="BO14" s="24" t="s">
        <v>244</v>
      </c>
      <c r="BP14" s="24" t="s">
        <v>3</v>
      </c>
      <c r="BQ14" s="24" t="s">
        <v>29</v>
      </c>
      <c r="BR14" s="24" t="s">
        <v>3</v>
      </c>
      <c r="BS14" s="24" t="s">
        <v>245</v>
      </c>
      <c r="BT14" s="24" t="s">
        <v>3</v>
      </c>
      <c r="BU14" s="24" t="s">
        <v>31</v>
      </c>
    </row>
    <row r="15" spans="1:76">
      <c r="A15" s="18" t="s">
        <v>246</v>
      </c>
      <c r="B15" s="91"/>
      <c r="C15" s="19" t="s">
        <v>56</v>
      </c>
      <c r="D15" s="19">
        <v>12</v>
      </c>
      <c r="E15" s="19" t="s">
        <v>56</v>
      </c>
      <c r="F15" s="19">
        <v>12</v>
      </c>
      <c r="G15" s="19" t="s">
        <v>56</v>
      </c>
      <c r="H15" s="19">
        <v>12</v>
      </c>
      <c r="I15" s="19" t="s">
        <v>56</v>
      </c>
      <c r="J15" s="19">
        <v>12</v>
      </c>
      <c r="K15" s="19" t="s">
        <v>56</v>
      </c>
      <c r="L15" s="19">
        <v>12</v>
      </c>
      <c r="M15" s="19" t="s">
        <v>56</v>
      </c>
      <c r="N15" s="19">
        <v>12</v>
      </c>
      <c r="O15" s="20" t="s">
        <v>82</v>
      </c>
      <c r="P15" s="20">
        <v>10</v>
      </c>
      <c r="Q15" s="20" t="s">
        <v>82</v>
      </c>
      <c r="R15" s="20">
        <v>10</v>
      </c>
      <c r="S15" s="20" t="s">
        <v>82</v>
      </c>
      <c r="T15" s="20">
        <v>10</v>
      </c>
      <c r="U15" s="20" t="s">
        <v>82</v>
      </c>
      <c r="V15" s="20">
        <v>10</v>
      </c>
      <c r="W15" s="20" t="s">
        <v>82</v>
      </c>
      <c r="X15" s="20">
        <v>10</v>
      </c>
      <c r="Y15" s="20" t="s">
        <v>82</v>
      </c>
      <c r="Z15" s="20">
        <v>10</v>
      </c>
      <c r="AA15" s="21" t="s">
        <v>78</v>
      </c>
      <c r="AB15" s="21">
        <v>5</v>
      </c>
      <c r="AC15" s="21" t="s">
        <v>78</v>
      </c>
      <c r="AD15" s="21">
        <v>5</v>
      </c>
      <c r="AE15" s="21" t="s">
        <v>78</v>
      </c>
      <c r="AF15" s="21">
        <v>5</v>
      </c>
      <c r="AG15" s="21" t="s">
        <v>78</v>
      </c>
      <c r="AH15" s="21">
        <v>5</v>
      </c>
      <c r="AI15" s="21" t="s">
        <v>78</v>
      </c>
      <c r="AJ15" s="21">
        <v>5</v>
      </c>
      <c r="AK15" s="21" t="s">
        <v>78</v>
      </c>
      <c r="AL15" s="21">
        <v>5</v>
      </c>
      <c r="AM15" s="22" t="s">
        <v>146</v>
      </c>
      <c r="AN15" s="22">
        <v>7</v>
      </c>
      <c r="AO15" s="22" t="s">
        <v>146</v>
      </c>
      <c r="AP15" s="22">
        <v>7</v>
      </c>
      <c r="AQ15" s="22" t="s">
        <v>143</v>
      </c>
      <c r="AR15" s="22">
        <v>0</v>
      </c>
      <c r="AS15" s="22" t="s">
        <v>146</v>
      </c>
      <c r="AT15" s="22">
        <v>7</v>
      </c>
      <c r="AU15" s="22" t="s">
        <v>146</v>
      </c>
      <c r="AV15" s="22">
        <v>7</v>
      </c>
      <c r="AW15" s="22" t="s">
        <v>146</v>
      </c>
      <c r="AX15" s="22">
        <v>7</v>
      </c>
      <c r="AY15" s="23" t="s">
        <v>115</v>
      </c>
      <c r="AZ15" s="23">
        <v>12</v>
      </c>
      <c r="BA15" s="23" t="s">
        <v>115</v>
      </c>
      <c r="BB15" s="23">
        <v>12</v>
      </c>
      <c r="BC15" s="23" t="s">
        <v>115</v>
      </c>
      <c r="BD15" s="23">
        <v>12</v>
      </c>
      <c r="BE15" s="23" t="s">
        <v>115</v>
      </c>
      <c r="BF15" s="23">
        <v>12</v>
      </c>
      <c r="BG15" s="23" t="s">
        <v>115</v>
      </c>
      <c r="BH15" s="23">
        <v>12</v>
      </c>
      <c r="BI15" s="23" t="s">
        <v>115</v>
      </c>
      <c r="BJ15" s="23">
        <v>12</v>
      </c>
      <c r="BK15" s="24" t="s">
        <v>235</v>
      </c>
      <c r="BL15" s="24"/>
      <c r="BM15" s="24" t="s">
        <v>235</v>
      </c>
      <c r="BN15" s="24"/>
      <c r="BO15" s="24" t="s">
        <v>235</v>
      </c>
      <c r="BP15" s="24"/>
      <c r="BQ15" s="24" t="s">
        <v>235</v>
      </c>
      <c r="BR15" s="24"/>
      <c r="BS15" s="24" t="s">
        <v>235</v>
      </c>
      <c r="BT15" s="24"/>
      <c r="BU15" s="24" t="s">
        <v>235</v>
      </c>
    </row>
    <row r="16" spans="1:76">
      <c r="A16" s="18" t="s">
        <v>247</v>
      </c>
      <c r="B16" s="91"/>
      <c r="C16" s="19" t="s">
        <v>56</v>
      </c>
      <c r="D16" s="19">
        <v>12</v>
      </c>
      <c r="E16" s="19" t="s">
        <v>56</v>
      </c>
      <c r="F16" s="19">
        <v>12</v>
      </c>
      <c r="G16" s="19" t="s">
        <v>56</v>
      </c>
      <c r="H16" s="19">
        <v>12</v>
      </c>
      <c r="I16" s="19" t="s">
        <v>56</v>
      </c>
      <c r="J16" s="19">
        <v>12</v>
      </c>
      <c r="K16" s="19" t="s">
        <v>56</v>
      </c>
      <c r="L16" s="19">
        <v>12</v>
      </c>
      <c r="M16" s="19" t="s">
        <v>56</v>
      </c>
      <c r="N16" s="19">
        <v>12</v>
      </c>
      <c r="O16" s="20" t="s">
        <v>82</v>
      </c>
      <c r="P16" s="20">
        <v>10</v>
      </c>
      <c r="Q16" s="20" t="s">
        <v>82</v>
      </c>
      <c r="R16" s="20">
        <v>10</v>
      </c>
      <c r="S16" s="20" t="s">
        <v>82</v>
      </c>
      <c r="T16" s="20">
        <v>10</v>
      </c>
      <c r="U16" s="20" t="s">
        <v>82</v>
      </c>
      <c r="V16" s="20">
        <v>10</v>
      </c>
      <c r="W16" s="20" t="s">
        <v>82</v>
      </c>
      <c r="X16" s="20">
        <v>10</v>
      </c>
      <c r="Y16" s="20" t="s">
        <v>82</v>
      </c>
      <c r="Z16" s="20">
        <v>10</v>
      </c>
      <c r="AA16" s="21" t="s">
        <v>78</v>
      </c>
      <c r="AB16" s="21">
        <v>5</v>
      </c>
      <c r="AC16" s="21" t="s">
        <v>78</v>
      </c>
      <c r="AD16" s="21">
        <v>5</v>
      </c>
      <c r="AE16" s="21" t="s">
        <v>78</v>
      </c>
      <c r="AF16" s="21">
        <v>5</v>
      </c>
      <c r="AG16" s="21" t="s">
        <v>78</v>
      </c>
      <c r="AH16" s="21">
        <v>5</v>
      </c>
      <c r="AI16" s="21" t="s">
        <v>78</v>
      </c>
      <c r="AJ16" s="21">
        <v>5</v>
      </c>
      <c r="AK16" s="21" t="s">
        <v>78</v>
      </c>
      <c r="AL16" s="21">
        <v>5</v>
      </c>
      <c r="AM16" s="22" t="s">
        <v>89</v>
      </c>
      <c r="AN16" s="22">
        <v>8</v>
      </c>
      <c r="AO16" s="22" t="s">
        <v>89</v>
      </c>
      <c r="AP16" s="22">
        <v>8</v>
      </c>
      <c r="AQ16" s="22" t="s">
        <v>89</v>
      </c>
      <c r="AR16" s="22">
        <v>8</v>
      </c>
      <c r="AS16" s="22" t="s">
        <v>89</v>
      </c>
      <c r="AT16" s="22">
        <v>8</v>
      </c>
      <c r="AU16" s="22" t="s">
        <v>89</v>
      </c>
      <c r="AV16" s="22">
        <v>8</v>
      </c>
      <c r="AW16" s="22" t="s">
        <v>89</v>
      </c>
      <c r="AX16" s="22">
        <v>8</v>
      </c>
      <c r="AY16" s="23" t="s">
        <v>115</v>
      </c>
      <c r="AZ16" s="23">
        <v>12</v>
      </c>
      <c r="BA16" s="23" t="s">
        <v>115</v>
      </c>
      <c r="BB16" s="23">
        <v>12</v>
      </c>
      <c r="BC16" s="23" t="s">
        <v>115</v>
      </c>
      <c r="BD16" s="23">
        <v>12</v>
      </c>
      <c r="BE16" s="23" t="s">
        <v>115</v>
      </c>
      <c r="BF16" s="23">
        <v>12</v>
      </c>
      <c r="BG16" s="23" t="s">
        <v>115</v>
      </c>
      <c r="BH16" s="23">
        <v>12</v>
      </c>
      <c r="BI16" s="23" t="s">
        <v>115</v>
      </c>
      <c r="BJ16" s="23">
        <v>12</v>
      </c>
      <c r="BK16" s="24" t="s">
        <v>235</v>
      </c>
      <c r="BL16" s="24"/>
      <c r="BM16" s="24" t="s">
        <v>235</v>
      </c>
      <c r="BN16" s="24"/>
      <c r="BO16" s="24" t="s">
        <v>235</v>
      </c>
      <c r="BP16" s="24"/>
      <c r="BQ16" s="24" t="s">
        <v>235</v>
      </c>
      <c r="BR16" s="24"/>
      <c r="BS16" s="24" t="s">
        <v>235</v>
      </c>
      <c r="BT16" s="24"/>
      <c r="BU16" s="24" t="s">
        <v>235</v>
      </c>
    </row>
    <row r="18" spans="1:73" ht="42">
      <c r="A18" s="18"/>
      <c r="B18" s="91" t="s">
        <v>251</v>
      </c>
      <c r="C18" s="19" t="s">
        <v>26</v>
      </c>
      <c r="D18" s="19" t="s">
        <v>3</v>
      </c>
      <c r="E18" s="19" t="s">
        <v>27</v>
      </c>
      <c r="F18" s="19" t="s">
        <v>3</v>
      </c>
      <c r="G18" s="19" t="s">
        <v>244</v>
      </c>
      <c r="H18" s="19" t="s">
        <v>3</v>
      </c>
      <c r="I18" s="19" t="s">
        <v>29</v>
      </c>
      <c r="J18" s="19" t="s">
        <v>3</v>
      </c>
      <c r="K18" s="19" t="s">
        <v>30</v>
      </c>
      <c r="L18" s="19" t="s">
        <v>3</v>
      </c>
      <c r="M18" s="19" t="s">
        <v>31</v>
      </c>
      <c r="N18" s="19" t="s">
        <v>3</v>
      </c>
      <c r="O18" s="20" t="s">
        <v>26</v>
      </c>
      <c r="P18" s="20" t="s">
        <v>3</v>
      </c>
      <c r="Q18" s="20" t="s">
        <v>27</v>
      </c>
      <c r="R18" s="20" t="s">
        <v>3</v>
      </c>
      <c r="S18" s="20" t="s">
        <v>244</v>
      </c>
      <c r="T18" s="20" t="s">
        <v>3</v>
      </c>
      <c r="U18" s="20" t="s">
        <v>29</v>
      </c>
      <c r="V18" s="20" t="s">
        <v>3</v>
      </c>
      <c r="W18" s="20" t="s">
        <v>30</v>
      </c>
      <c r="X18" s="20" t="s">
        <v>3</v>
      </c>
      <c r="Y18" s="20" t="s">
        <v>31</v>
      </c>
      <c r="Z18" s="20" t="s">
        <v>3</v>
      </c>
      <c r="AA18" s="21" t="s">
        <v>26</v>
      </c>
      <c r="AB18" s="21" t="s">
        <v>3</v>
      </c>
      <c r="AC18" s="21" t="s">
        <v>27</v>
      </c>
      <c r="AD18" s="21" t="s">
        <v>3</v>
      </c>
      <c r="AE18" s="21" t="s">
        <v>244</v>
      </c>
      <c r="AF18" s="21" t="s">
        <v>3</v>
      </c>
      <c r="AG18" s="21" t="s">
        <v>29</v>
      </c>
      <c r="AH18" s="21" t="s">
        <v>3</v>
      </c>
      <c r="AI18" s="21" t="s">
        <v>30</v>
      </c>
      <c r="AJ18" s="21" t="s">
        <v>3</v>
      </c>
      <c r="AK18" s="21" t="s">
        <v>31</v>
      </c>
      <c r="AL18" s="21" t="s">
        <v>3</v>
      </c>
      <c r="AM18" s="22" t="s">
        <v>26</v>
      </c>
      <c r="AN18" s="22" t="s">
        <v>3</v>
      </c>
      <c r="AO18" s="22" t="s">
        <v>27</v>
      </c>
      <c r="AP18" s="22" t="s">
        <v>3</v>
      </c>
      <c r="AQ18" s="22" t="s">
        <v>244</v>
      </c>
      <c r="AR18" s="22" t="s">
        <v>3</v>
      </c>
      <c r="AS18" s="22" t="s">
        <v>29</v>
      </c>
      <c r="AT18" s="22" t="s">
        <v>3</v>
      </c>
      <c r="AU18" s="22" t="s">
        <v>30</v>
      </c>
      <c r="AV18" s="22" t="s">
        <v>3</v>
      </c>
      <c r="AW18" s="22" t="s">
        <v>31</v>
      </c>
      <c r="AX18" s="22" t="s">
        <v>3</v>
      </c>
      <c r="AY18" s="23" t="s">
        <v>26</v>
      </c>
      <c r="AZ18" s="23" t="s">
        <v>3</v>
      </c>
      <c r="BA18" s="23" t="s">
        <v>27</v>
      </c>
      <c r="BB18" s="23" t="s">
        <v>3</v>
      </c>
      <c r="BC18" s="23" t="s">
        <v>244</v>
      </c>
      <c r="BD18" s="23" t="s">
        <v>3</v>
      </c>
      <c r="BE18" s="23" t="s">
        <v>29</v>
      </c>
      <c r="BF18" s="23" t="s">
        <v>3</v>
      </c>
      <c r="BG18" s="23" t="s">
        <v>30</v>
      </c>
      <c r="BH18" s="23" t="s">
        <v>3</v>
      </c>
      <c r="BI18" s="23" t="s">
        <v>31</v>
      </c>
      <c r="BJ18" s="23" t="s">
        <v>3</v>
      </c>
      <c r="BK18" s="24" t="s">
        <v>26</v>
      </c>
      <c r="BL18" s="24" t="s">
        <v>3</v>
      </c>
      <c r="BM18" s="24" t="s">
        <v>27</v>
      </c>
      <c r="BN18" s="24" t="s">
        <v>3</v>
      </c>
      <c r="BO18" s="24" t="s">
        <v>244</v>
      </c>
      <c r="BP18" s="24" t="s">
        <v>3</v>
      </c>
      <c r="BQ18" s="24" t="s">
        <v>29</v>
      </c>
      <c r="BR18" s="24" t="s">
        <v>3</v>
      </c>
      <c r="BS18" s="24" t="s">
        <v>245</v>
      </c>
      <c r="BT18" s="24" t="s">
        <v>3</v>
      </c>
      <c r="BU18" s="24" t="s">
        <v>31</v>
      </c>
    </row>
    <row r="19" spans="1:73">
      <c r="A19" s="18" t="s">
        <v>246</v>
      </c>
      <c r="B19" s="91"/>
      <c r="C19" s="19" t="s">
        <v>58</v>
      </c>
      <c r="D19" s="19">
        <v>10</v>
      </c>
      <c r="E19" s="19" t="s">
        <v>58</v>
      </c>
      <c r="F19" s="19">
        <v>10</v>
      </c>
      <c r="G19" s="19" t="s">
        <v>58</v>
      </c>
      <c r="H19" s="19">
        <v>10</v>
      </c>
      <c r="I19" s="19" t="s">
        <v>58</v>
      </c>
      <c r="J19" s="19">
        <v>10</v>
      </c>
      <c r="K19" s="19" t="s">
        <v>58</v>
      </c>
      <c r="L19" s="19">
        <v>10</v>
      </c>
      <c r="M19" s="19" t="s">
        <v>58</v>
      </c>
      <c r="N19" s="19">
        <v>10</v>
      </c>
      <c r="O19" s="20" t="s">
        <v>84</v>
      </c>
      <c r="P19" s="20">
        <v>13</v>
      </c>
      <c r="Q19" s="20" t="s">
        <v>84</v>
      </c>
      <c r="R19" s="20">
        <v>13</v>
      </c>
      <c r="S19" s="20" t="s">
        <v>84</v>
      </c>
      <c r="T19" s="20">
        <v>13</v>
      </c>
      <c r="U19" s="20" t="s">
        <v>84</v>
      </c>
      <c r="V19" s="20">
        <v>13</v>
      </c>
      <c r="W19" s="20" t="s">
        <v>84</v>
      </c>
      <c r="X19" s="20">
        <v>13</v>
      </c>
      <c r="Y19" s="20" t="s">
        <v>84</v>
      </c>
      <c r="Z19" s="20">
        <v>13</v>
      </c>
      <c r="AA19" s="21" t="s">
        <v>118</v>
      </c>
      <c r="AB19" s="21">
        <v>11</v>
      </c>
      <c r="AC19" s="21" t="s">
        <v>118</v>
      </c>
      <c r="AD19" s="21">
        <v>11</v>
      </c>
      <c r="AE19" s="21" t="s">
        <v>118</v>
      </c>
      <c r="AF19" s="21">
        <v>11</v>
      </c>
      <c r="AG19" s="21" t="s">
        <v>118</v>
      </c>
      <c r="AH19" s="21">
        <v>11</v>
      </c>
      <c r="AI19" s="21" t="s">
        <v>118</v>
      </c>
      <c r="AJ19" s="21">
        <v>11</v>
      </c>
      <c r="AK19" s="21" t="s">
        <v>118</v>
      </c>
      <c r="AL19" s="21">
        <v>11</v>
      </c>
      <c r="AM19" s="22" t="s">
        <v>151</v>
      </c>
      <c r="AN19" s="22">
        <v>7</v>
      </c>
      <c r="AO19" s="22" t="s">
        <v>151</v>
      </c>
      <c r="AP19" s="22">
        <v>7</v>
      </c>
      <c r="AQ19" s="22" t="s">
        <v>151</v>
      </c>
      <c r="AR19" s="22">
        <v>7</v>
      </c>
      <c r="AS19" s="22" t="s">
        <v>151</v>
      </c>
      <c r="AT19" s="22">
        <v>7</v>
      </c>
      <c r="AU19" s="22" t="s">
        <v>151</v>
      </c>
      <c r="AV19" s="22">
        <v>7</v>
      </c>
      <c r="AW19" s="22" t="s">
        <v>151</v>
      </c>
      <c r="AX19" s="22">
        <v>7</v>
      </c>
      <c r="AY19" s="23" t="s">
        <v>235</v>
      </c>
      <c r="AZ19" s="23"/>
      <c r="BA19" s="23" t="s">
        <v>235</v>
      </c>
      <c r="BB19" s="23"/>
      <c r="BC19" s="23" t="s">
        <v>235</v>
      </c>
      <c r="BD19" s="23"/>
      <c r="BE19" s="23" t="s">
        <v>235</v>
      </c>
      <c r="BF19" s="23"/>
      <c r="BG19" s="23" t="s">
        <v>235</v>
      </c>
      <c r="BH19" s="23"/>
      <c r="BI19" s="23" t="s">
        <v>235</v>
      </c>
      <c r="BJ19" s="23"/>
      <c r="BK19" s="24" t="s">
        <v>235</v>
      </c>
      <c r="BL19" s="24"/>
      <c r="BM19" s="24" t="s">
        <v>235</v>
      </c>
      <c r="BN19" s="24"/>
      <c r="BO19" s="24" t="s">
        <v>235</v>
      </c>
      <c r="BP19" s="24"/>
      <c r="BQ19" s="24" t="s">
        <v>235</v>
      </c>
      <c r="BR19" s="24"/>
      <c r="BS19" s="24" t="s">
        <v>235</v>
      </c>
      <c r="BT19" s="24"/>
      <c r="BU19" s="24" t="s">
        <v>235</v>
      </c>
    </row>
    <row r="20" spans="1:73" ht="17.649999999999999" customHeight="1">
      <c r="A20" s="18" t="s">
        <v>247</v>
      </c>
      <c r="B20" s="91"/>
      <c r="C20" s="19" t="s">
        <v>66</v>
      </c>
      <c r="D20" s="19">
        <v>5</v>
      </c>
      <c r="E20" s="19" t="s">
        <v>66</v>
      </c>
      <c r="F20" s="19">
        <v>5</v>
      </c>
      <c r="G20" s="19" t="s">
        <v>66</v>
      </c>
      <c r="H20" s="19">
        <v>5</v>
      </c>
      <c r="I20" s="19" t="s">
        <v>66</v>
      </c>
      <c r="J20" s="19">
        <v>5</v>
      </c>
      <c r="K20" s="19" t="s">
        <v>66</v>
      </c>
      <c r="L20" s="19">
        <v>5</v>
      </c>
      <c r="M20" s="19" t="s">
        <v>66</v>
      </c>
      <c r="N20" s="19">
        <v>5</v>
      </c>
      <c r="O20" s="20" t="s">
        <v>101</v>
      </c>
      <c r="P20" s="20">
        <v>11</v>
      </c>
      <c r="Q20" s="20" t="s">
        <v>101</v>
      </c>
      <c r="R20" s="20">
        <v>11</v>
      </c>
      <c r="S20" s="20" t="s">
        <v>101</v>
      </c>
      <c r="T20" s="20">
        <v>11</v>
      </c>
      <c r="U20" s="20" t="s">
        <v>101</v>
      </c>
      <c r="V20" s="20">
        <v>11</v>
      </c>
      <c r="W20" s="20" t="s">
        <v>101</v>
      </c>
      <c r="X20" s="20">
        <v>11</v>
      </c>
      <c r="Y20" s="20" t="s">
        <v>101</v>
      </c>
      <c r="Z20" s="20">
        <v>11</v>
      </c>
      <c r="AA20" s="21" t="s">
        <v>118</v>
      </c>
      <c r="AB20" s="21">
        <v>11</v>
      </c>
      <c r="AC20" s="21" t="s">
        <v>118</v>
      </c>
      <c r="AD20" s="21">
        <v>11</v>
      </c>
      <c r="AE20" s="21" t="s">
        <v>118</v>
      </c>
      <c r="AF20" s="21">
        <v>11</v>
      </c>
      <c r="AG20" s="21" t="s">
        <v>118</v>
      </c>
      <c r="AH20" s="21">
        <v>11</v>
      </c>
      <c r="AI20" s="21" t="s">
        <v>118</v>
      </c>
      <c r="AJ20" s="21">
        <v>11</v>
      </c>
      <c r="AK20" s="21" t="s">
        <v>177</v>
      </c>
      <c r="AL20" s="21">
        <v>10</v>
      </c>
      <c r="AM20" s="22" t="s">
        <v>151</v>
      </c>
      <c r="AN20" s="22">
        <v>7</v>
      </c>
      <c r="AO20" s="22" t="s">
        <v>151</v>
      </c>
      <c r="AP20" s="22">
        <v>7</v>
      </c>
      <c r="AQ20" s="22" t="s">
        <v>151</v>
      </c>
      <c r="AR20" s="22">
        <v>7</v>
      </c>
      <c r="AS20" s="22" t="s">
        <v>151</v>
      </c>
      <c r="AT20" s="22">
        <v>7</v>
      </c>
      <c r="AU20" s="22" t="s">
        <v>151</v>
      </c>
      <c r="AV20" s="22">
        <v>7</v>
      </c>
      <c r="AW20" s="22" t="s">
        <v>151</v>
      </c>
      <c r="AX20" s="22">
        <v>7</v>
      </c>
      <c r="AY20" s="23" t="s">
        <v>120</v>
      </c>
      <c r="AZ20" s="23">
        <v>11</v>
      </c>
      <c r="BA20" s="23" t="s">
        <v>120</v>
      </c>
      <c r="BB20" s="23">
        <v>11</v>
      </c>
      <c r="BC20" s="23" t="s">
        <v>120</v>
      </c>
      <c r="BD20" s="23"/>
      <c r="BE20" s="23" t="s">
        <v>120</v>
      </c>
      <c r="BF20" s="23">
        <v>11</v>
      </c>
      <c r="BG20" s="23" t="s">
        <v>120</v>
      </c>
      <c r="BH20" s="23">
        <v>11</v>
      </c>
      <c r="BI20" s="23" t="s">
        <v>120</v>
      </c>
      <c r="BJ20" s="23">
        <v>11</v>
      </c>
      <c r="BK20" s="24" t="s">
        <v>235</v>
      </c>
      <c r="BL20" s="24"/>
      <c r="BM20" s="24" t="s">
        <v>235</v>
      </c>
      <c r="BN20" s="24"/>
      <c r="BO20" s="24" t="s">
        <v>235</v>
      </c>
      <c r="BP20" s="24"/>
      <c r="BQ20" s="24" t="s">
        <v>235</v>
      </c>
      <c r="BR20" s="24"/>
      <c r="BS20" s="24" t="s">
        <v>235</v>
      </c>
      <c r="BT20" s="24"/>
      <c r="BU20" s="24" t="s">
        <v>235</v>
      </c>
    </row>
    <row r="22" spans="1:73" ht="42">
      <c r="A22" s="18"/>
      <c r="B22" s="91" t="s">
        <v>252</v>
      </c>
      <c r="C22" s="19" t="s">
        <v>26</v>
      </c>
      <c r="D22" s="19" t="s">
        <v>3</v>
      </c>
      <c r="E22" s="19" t="s">
        <v>27</v>
      </c>
      <c r="F22" s="19" t="s">
        <v>3</v>
      </c>
      <c r="G22" s="19" t="s">
        <v>244</v>
      </c>
      <c r="H22" s="19" t="s">
        <v>3</v>
      </c>
      <c r="I22" s="19" t="s">
        <v>29</v>
      </c>
      <c r="J22" s="19" t="s">
        <v>3</v>
      </c>
      <c r="K22" s="19" t="s">
        <v>30</v>
      </c>
      <c r="L22" s="19" t="s">
        <v>3</v>
      </c>
      <c r="M22" s="19" t="s">
        <v>31</v>
      </c>
      <c r="N22" s="19" t="s">
        <v>3</v>
      </c>
      <c r="O22" s="20" t="s">
        <v>26</v>
      </c>
      <c r="P22" s="20" t="s">
        <v>3</v>
      </c>
      <c r="Q22" s="20" t="s">
        <v>27</v>
      </c>
      <c r="R22" s="20" t="s">
        <v>3</v>
      </c>
      <c r="S22" s="20" t="s">
        <v>244</v>
      </c>
      <c r="T22" s="20" t="s">
        <v>3</v>
      </c>
      <c r="U22" s="20" t="s">
        <v>29</v>
      </c>
      <c r="V22" s="20" t="s">
        <v>3</v>
      </c>
      <c r="W22" s="20" t="s">
        <v>30</v>
      </c>
      <c r="X22" s="20" t="s">
        <v>3</v>
      </c>
      <c r="Y22" s="20" t="s">
        <v>31</v>
      </c>
      <c r="Z22" s="20" t="s">
        <v>3</v>
      </c>
      <c r="AA22" s="21" t="s">
        <v>26</v>
      </c>
      <c r="AB22" s="21" t="s">
        <v>3</v>
      </c>
      <c r="AC22" s="21" t="s">
        <v>27</v>
      </c>
      <c r="AD22" s="21" t="s">
        <v>3</v>
      </c>
      <c r="AE22" s="21" t="s">
        <v>244</v>
      </c>
      <c r="AF22" s="21" t="s">
        <v>3</v>
      </c>
      <c r="AG22" s="21" t="s">
        <v>29</v>
      </c>
      <c r="AH22" s="21" t="s">
        <v>3</v>
      </c>
      <c r="AI22" s="21" t="s">
        <v>30</v>
      </c>
      <c r="AJ22" s="21" t="s">
        <v>3</v>
      </c>
      <c r="AK22" s="21" t="s">
        <v>31</v>
      </c>
      <c r="AL22" s="21" t="s">
        <v>3</v>
      </c>
      <c r="AM22" s="22" t="s">
        <v>26</v>
      </c>
      <c r="AN22" s="22" t="s">
        <v>3</v>
      </c>
      <c r="AO22" s="22" t="s">
        <v>27</v>
      </c>
      <c r="AP22" s="22" t="s">
        <v>3</v>
      </c>
      <c r="AQ22" s="22" t="s">
        <v>244</v>
      </c>
      <c r="AR22" s="22" t="s">
        <v>3</v>
      </c>
      <c r="AS22" s="22" t="s">
        <v>29</v>
      </c>
      <c r="AT22" s="22" t="s">
        <v>3</v>
      </c>
      <c r="AU22" s="22" t="s">
        <v>30</v>
      </c>
      <c r="AV22" s="22" t="s">
        <v>3</v>
      </c>
      <c r="AW22" s="22" t="s">
        <v>31</v>
      </c>
      <c r="AX22" s="22" t="s">
        <v>3</v>
      </c>
      <c r="AY22" s="23" t="s">
        <v>26</v>
      </c>
      <c r="AZ22" s="23" t="s">
        <v>3</v>
      </c>
      <c r="BA22" s="23" t="s">
        <v>27</v>
      </c>
      <c r="BB22" s="23" t="s">
        <v>3</v>
      </c>
      <c r="BC22" s="23" t="s">
        <v>244</v>
      </c>
      <c r="BD22" s="23" t="s">
        <v>3</v>
      </c>
      <c r="BE22" s="23" t="s">
        <v>29</v>
      </c>
      <c r="BF22" s="23" t="s">
        <v>3</v>
      </c>
      <c r="BG22" s="23" t="s">
        <v>30</v>
      </c>
      <c r="BH22" s="23" t="s">
        <v>3</v>
      </c>
      <c r="BI22" s="23" t="s">
        <v>31</v>
      </c>
      <c r="BJ22" s="23" t="s">
        <v>3</v>
      </c>
      <c r="BK22" s="24" t="s">
        <v>26</v>
      </c>
      <c r="BL22" s="24" t="s">
        <v>3</v>
      </c>
      <c r="BM22" s="24" t="s">
        <v>27</v>
      </c>
      <c r="BN22" s="24" t="s">
        <v>3</v>
      </c>
      <c r="BO22" s="24" t="s">
        <v>244</v>
      </c>
      <c r="BP22" s="24" t="s">
        <v>3</v>
      </c>
      <c r="BQ22" s="24" t="s">
        <v>29</v>
      </c>
      <c r="BR22" s="24" t="s">
        <v>3</v>
      </c>
      <c r="BS22" s="24" t="s">
        <v>245</v>
      </c>
      <c r="BT22" s="24" t="s">
        <v>3</v>
      </c>
      <c r="BU22" s="24" t="s">
        <v>31</v>
      </c>
    </row>
    <row r="23" spans="1:73" ht="24.25" customHeight="1">
      <c r="A23" s="18" t="s">
        <v>246</v>
      </c>
      <c r="B23" s="91"/>
      <c r="C23" s="19" t="s">
        <v>68</v>
      </c>
      <c r="D23" s="19">
        <v>8</v>
      </c>
      <c r="E23" s="19" t="s">
        <v>68</v>
      </c>
      <c r="F23" s="19">
        <v>8</v>
      </c>
      <c r="G23" s="19" t="s">
        <v>68</v>
      </c>
      <c r="H23" s="19">
        <v>8</v>
      </c>
      <c r="I23" s="19" t="s">
        <v>68</v>
      </c>
      <c r="J23" s="19">
        <v>8</v>
      </c>
      <c r="K23" s="19" t="s">
        <v>68</v>
      </c>
      <c r="L23" s="19">
        <v>8</v>
      </c>
      <c r="M23" s="19" t="s">
        <v>68</v>
      </c>
      <c r="N23" s="19">
        <v>8</v>
      </c>
      <c r="O23" s="20" t="s">
        <v>87</v>
      </c>
      <c r="P23" s="20">
        <v>13</v>
      </c>
      <c r="Q23" s="20" t="s">
        <v>87</v>
      </c>
      <c r="R23" s="20">
        <v>13</v>
      </c>
      <c r="S23" s="20" t="s">
        <v>87</v>
      </c>
      <c r="T23" s="20">
        <v>13</v>
      </c>
      <c r="U23" s="20" t="s">
        <v>87</v>
      </c>
      <c r="V23" s="20">
        <v>13</v>
      </c>
      <c r="W23" s="20" t="s">
        <v>87</v>
      </c>
      <c r="X23" s="20">
        <v>13</v>
      </c>
      <c r="Y23" s="20" t="s">
        <v>87</v>
      </c>
      <c r="Z23" s="20">
        <v>13</v>
      </c>
      <c r="AA23" s="21" t="s">
        <v>225</v>
      </c>
      <c r="AB23" s="21">
        <v>0</v>
      </c>
      <c r="AC23" s="21" t="s">
        <v>225</v>
      </c>
      <c r="AD23" s="21">
        <v>0</v>
      </c>
      <c r="AE23" s="21" t="s">
        <v>225</v>
      </c>
      <c r="AF23" s="21">
        <v>0</v>
      </c>
      <c r="AG23" s="21" t="s">
        <v>225</v>
      </c>
      <c r="AH23" s="21">
        <v>0</v>
      </c>
      <c r="AI23" s="21" t="s">
        <v>235</v>
      </c>
      <c r="AJ23" s="21">
        <v>0</v>
      </c>
      <c r="AK23" s="21" t="s">
        <v>225</v>
      </c>
      <c r="AL23" s="21">
        <v>0</v>
      </c>
      <c r="AM23" s="22" t="s">
        <v>93</v>
      </c>
      <c r="AN23" s="22">
        <v>12</v>
      </c>
      <c r="AO23" s="22" t="s">
        <v>93</v>
      </c>
      <c r="AP23" s="22">
        <v>12</v>
      </c>
      <c r="AQ23" s="22" t="s">
        <v>93</v>
      </c>
      <c r="AR23" s="22">
        <v>12</v>
      </c>
      <c r="AS23" s="22" t="s">
        <v>93</v>
      </c>
      <c r="AT23" s="22">
        <v>12</v>
      </c>
      <c r="AU23" s="22" t="s">
        <v>93</v>
      </c>
      <c r="AV23" s="22">
        <v>12</v>
      </c>
      <c r="AW23" s="22" t="s">
        <v>93</v>
      </c>
      <c r="AX23" s="22">
        <v>12</v>
      </c>
      <c r="AY23" s="23" t="s">
        <v>235</v>
      </c>
      <c r="AZ23" s="23"/>
      <c r="BA23" s="23" t="s">
        <v>184</v>
      </c>
      <c r="BB23" s="23">
        <v>3</v>
      </c>
      <c r="BC23" s="23" t="s">
        <v>184</v>
      </c>
      <c r="BD23" s="23">
        <v>3</v>
      </c>
      <c r="BE23" s="23" t="s">
        <v>184</v>
      </c>
      <c r="BF23" s="23">
        <v>3</v>
      </c>
      <c r="BG23" s="23" t="s">
        <v>235</v>
      </c>
      <c r="BH23" s="23"/>
      <c r="BI23" s="23" t="s">
        <v>235</v>
      </c>
      <c r="BJ23" s="23"/>
      <c r="BK23" s="24" t="s">
        <v>235</v>
      </c>
      <c r="BL23" s="24"/>
      <c r="BM23" s="24" t="s">
        <v>235</v>
      </c>
      <c r="BN23" s="24"/>
      <c r="BO23" s="24" t="s">
        <v>235</v>
      </c>
      <c r="BP23" s="24"/>
      <c r="BQ23" s="24" t="s">
        <v>235</v>
      </c>
      <c r="BR23" s="24"/>
      <c r="BS23" s="24" t="s">
        <v>235</v>
      </c>
      <c r="BT23" s="24"/>
      <c r="BU23" s="24" t="s">
        <v>235</v>
      </c>
    </row>
    <row r="24" spans="1:73" ht="21.5" customHeight="1">
      <c r="A24" s="18" t="s">
        <v>247</v>
      </c>
      <c r="B24" s="91"/>
      <c r="C24" s="19" t="s">
        <v>68</v>
      </c>
      <c r="D24" s="19">
        <v>8</v>
      </c>
      <c r="E24" s="19" t="s">
        <v>68</v>
      </c>
      <c r="F24" s="19">
        <v>8</v>
      </c>
      <c r="G24" s="19" t="s">
        <v>68</v>
      </c>
      <c r="H24" s="19">
        <v>8</v>
      </c>
      <c r="I24" s="19" t="s">
        <v>68</v>
      </c>
      <c r="J24" s="19">
        <v>8</v>
      </c>
      <c r="K24" s="19" t="s">
        <v>68</v>
      </c>
      <c r="L24" s="19">
        <v>8</v>
      </c>
      <c r="M24" s="19" t="s">
        <v>68</v>
      </c>
      <c r="N24" s="19">
        <v>8</v>
      </c>
      <c r="O24" s="20" t="s">
        <v>104</v>
      </c>
      <c r="P24" s="20">
        <v>10</v>
      </c>
      <c r="Q24" s="20" t="s">
        <v>104</v>
      </c>
      <c r="R24" s="20">
        <v>10</v>
      </c>
      <c r="S24" s="20" t="s">
        <v>104</v>
      </c>
      <c r="T24" s="20">
        <v>10</v>
      </c>
      <c r="U24" s="20" t="s">
        <v>104</v>
      </c>
      <c r="V24" s="20">
        <v>10</v>
      </c>
      <c r="W24" s="20" t="s">
        <v>104</v>
      </c>
      <c r="X24" s="20">
        <v>10</v>
      </c>
      <c r="Y24" s="20" t="s">
        <v>104</v>
      </c>
      <c r="Z24" s="20">
        <v>10</v>
      </c>
      <c r="AA24" s="21" t="s">
        <v>95</v>
      </c>
      <c r="AB24" s="21">
        <v>8</v>
      </c>
      <c r="AC24" s="21" t="s">
        <v>95</v>
      </c>
      <c r="AD24" s="21">
        <v>8</v>
      </c>
      <c r="AE24" s="21" t="s">
        <v>95</v>
      </c>
      <c r="AF24" s="21">
        <v>8</v>
      </c>
      <c r="AG24" s="21" t="s">
        <v>95</v>
      </c>
      <c r="AH24" s="21">
        <v>8</v>
      </c>
      <c r="AI24" s="21" t="s">
        <v>95</v>
      </c>
      <c r="AJ24" s="21">
        <v>8</v>
      </c>
      <c r="AK24" s="21" t="s">
        <v>95</v>
      </c>
      <c r="AL24" s="21">
        <v>8</v>
      </c>
      <c r="AM24" s="22" t="s">
        <v>97</v>
      </c>
      <c r="AN24" s="22"/>
      <c r="AO24" s="22" t="s">
        <v>97</v>
      </c>
      <c r="AP24" s="22">
        <v>11</v>
      </c>
      <c r="AQ24" s="22" t="s">
        <v>97</v>
      </c>
      <c r="AR24" s="22">
        <v>11</v>
      </c>
      <c r="AS24" s="22" t="s">
        <v>97</v>
      </c>
      <c r="AT24" s="22">
        <v>11</v>
      </c>
      <c r="AU24" s="22" t="s">
        <v>97</v>
      </c>
      <c r="AV24" s="22">
        <v>11</v>
      </c>
      <c r="AW24" s="22" t="s">
        <v>97</v>
      </c>
      <c r="AX24" s="22">
        <v>11</v>
      </c>
      <c r="AY24" s="23" t="s">
        <v>235</v>
      </c>
      <c r="AZ24" s="23"/>
      <c r="BA24" s="23" t="s">
        <v>124</v>
      </c>
      <c r="BB24" s="23">
        <v>14</v>
      </c>
      <c r="BC24" s="23" t="s">
        <v>188</v>
      </c>
      <c r="BD24" s="23"/>
      <c r="BE24" s="23" t="s">
        <v>195</v>
      </c>
      <c r="BF24" s="23"/>
      <c r="BG24" s="23" t="s">
        <v>231</v>
      </c>
      <c r="BH24" s="23"/>
      <c r="BI24" s="23" t="s">
        <v>179</v>
      </c>
      <c r="BJ24" s="23">
        <v>9</v>
      </c>
      <c r="BK24" s="24" t="s">
        <v>235</v>
      </c>
      <c r="BL24" s="24"/>
      <c r="BM24" s="24" t="s">
        <v>235</v>
      </c>
      <c r="BN24" s="24"/>
      <c r="BO24" s="24" t="s">
        <v>235</v>
      </c>
      <c r="BP24" s="24"/>
      <c r="BQ24" s="24" t="s">
        <v>235</v>
      </c>
      <c r="BR24" s="24"/>
      <c r="BS24" s="24" t="s">
        <v>235</v>
      </c>
      <c r="BT24" s="24"/>
      <c r="BU24" s="24" t="s">
        <v>235</v>
      </c>
    </row>
    <row r="26" spans="1:73" ht="42">
      <c r="A26" s="18"/>
      <c r="B26" s="91" t="s">
        <v>253</v>
      </c>
      <c r="C26" s="19" t="s">
        <v>26</v>
      </c>
      <c r="D26" s="19" t="s">
        <v>3</v>
      </c>
      <c r="E26" s="19" t="s">
        <v>27</v>
      </c>
      <c r="F26" s="19" t="s">
        <v>3</v>
      </c>
      <c r="G26" s="19" t="s">
        <v>244</v>
      </c>
      <c r="H26" s="19" t="s">
        <v>3</v>
      </c>
      <c r="I26" s="19" t="s">
        <v>29</v>
      </c>
      <c r="J26" s="19" t="s">
        <v>3</v>
      </c>
      <c r="K26" s="19" t="s">
        <v>30</v>
      </c>
      <c r="L26" s="19" t="s">
        <v>3</v>
      </c>
      <c r="M26" s="19" t="s">
        <v>31</v>
      </c>
      <c r="N26" s="19" t="s">
        <v>3</v>
      </c>
      <c r="O26" s="20" t="s">
        <v>26</v>
      </c>
      <c r="P26" s="20" t="s">
        <v>3</v>
      </c>
      <c r="Q26" s="20" t="s">
        <v>27</v>
      </c>
      <c r="R26" s="20" t="s">
        <v>3</v>
      </c>
      <c r="S26" s="20" t="s">
        <v>244</v>
      </c>
      <c r="T26" s="20" t="s">
        <v>3</v>
      </c>
      <c r="U26" s="20" t="s">
        <v>29</v>
      </c>
      <c r="V26" s="20" t="s">
        <v>3</v>
      </c>
      <c r="W26" s="20" t="s">
        <v>30</v>
      </c>
      <c r="X26" s="20" t="s">
        <v>3</v>
      </c>
      <c r="Y26" s="20" t="s">
        <v>31</v>
      </c>
      <c r="Z26" s="20" t="s">
        <v>3</v>
      </c>
      <c r="AA26" s="21" t="s">
        <v>26</v>
      </c>
      <c r="AB26" s="21" t="s">
        <v>3</v>
      </c>
      <c r="AC26" s="21" t="s">
        <v>27</v>
      </c>
      <c r="AD26" s="21" t="s">
        <v>3</v>
      </c>
      <c r="AE26" s="21" t="s">
        <v>244</v>
      </c>
      <c r="AF26" s="21" t="s">
        <v>3</v>
      </c>
      <c r="AG26" s="21" t="s">
        <v>29</v>
      </c>
      <c r="AH26" s="21" t="s">
        <v>3</v>
      </c>
      <c r="AI26" s="21" t="s">
        <v>30</v>
      </c>
      <c r="AJ26" s="21" t="s">
        <v>3</v>
      </c>
      <c r="AK26" s="21" t="s">
        <v>31</v>
      </c>
      <c r="AL26" s="21" t="s">
        <v>3</v>
      </c>
      <c r="AM26" s="22" t="s">
        <v>26</v>
      </c>
      <c r="AN26" s="22" t="s">
        <v>3</v>
      </c>
      <c r="AO26" s="22" t="s">
        <v>27</v>
      </c>
      <c r="AP26" s="22" t="s">
        <v>3</v>
      </c>
      <c r="AQ26" s="22" t="s">
        <v>244</v>
      </c>
      <c r="AR26" s="22" t="s">
        <v>3</v>
      </c>
      <c r="AS26" s="22" t="s">
        <v>29</v>
      </c>
      <c r="AT26" s="22" t="s">
        <v>3</v>
      </c>
      <c r="AU26" s="22" t="s">
        <v>30</v>
      </c>
      <c r="AV26" s="22" t="s">
        <v>3</v>
      </c>
      <c r="AW26" s="22" t="s">
        <v>31</v>
      </c>
      <c r="AX26" s="22" t="s">
        <v>3</v>
      </c>
      <c r="AY26" s="23" t="s">
        <v>26</v>
      </c>
      <c r="AZ26" s="23" t="s">
        <v>3</v>
      </c>
      <c r="BA26" s="23" t="s">
        <v>27</v>
      </c>
      <c r="BB26" s="23" t="s">
        <v>3</v>
      </c>
      <c r="BC26" s="23" t="s">
        <v>244</v>
      </c>
      <c r="BD26" s="23" t="s">
        <v>3</v>
      </c>
      <c r="BE26" s="23" t="s">
        <v>29</v>
      </c>
      <c r="BF26" s="23" t="s">
        <v>3</v>
      </c>
      <c r="BG26" s="23" t="s">
        <v>30</v>
      </c>
      <c r="BH26" s="23" t="s">
        <v>3</v>
      </c>
      <c r="BI26" s="23" t="s">
        <v>31</v>
      </c>
      <c r="BJ26" s="23" t="s">
        <v>3</v>
      </c>
      <c r="BK26" s="24" t="s">
        <v>26</v>
      </c>
      <c r="BL26" s="24" t="s">
        <v>3</v>
      </c>
      <c r="BM26" s="24" t="s">
        <v>27</v>
      </c>
      <c r="BN26" s="24" t="s">
        <v>3</v>
      </c>
      <c r="BO26" s="24" t="s">
        <v>244</v>
      </c>
      <c r="BP26" s="24" t="s">
        <v>3</v>
      </c>
      <c r="BQ26" s="24" t="s">
        <v>29</v>
      </c>
      <c r="BR26" s="24" t="s">
        <v>3</v>
      </c>
      <c r="BS26" s="24" t="s">
        <v>245</v>
      </c>
      <c r="BT26" s="24" t="s">
        <v>3</v>
      </c>
      <c r="BU26" s="24" t="s">
        <v>31</v>
      </c>
    </row>
    <row r="27" spans="1:73" ht="28">
      <c r="A27" s="18" t="s">
        <v>246</v>
      </c>
      <c r="B27" s="91"/>
      <c r="C27" s="19" t="s">
        <v>91</v>
      </c>
      <c r="D27" s="19">
        <v>13</v>
      </c>
      <c r="E27" s="19" t="s">
        <v>91</v>
      </c>
      <c r="F27" s="19">
        <v>13</v>
      </c>
      <c r="G27" s="19" t="s">
        <v>91</v>
      </c>
      <c r="H27" s="19">
        <v>13</v>
      </c>
      <c r="I27" s="19" t="s">
        <v>91</v>
      </c>
      <c r="J27" s="19">
        <v>13</v>
      </c>
      <c r="K27" s="19" t="s">
        <v>91</v>
      </c>
      <c r="L27" s="19">
        <v>13</v>
      </c>
      <c r="M27" s="19" t="s">
        <v>91</v>
      </c>
      <c r="N27" s="19">
        <v>13</v>
      </c>
      <c r="O27" s="20" t="s">
        <v>122</v>
      </c>
      <c r="P27" s="20">
        <v>13</v>
      </c>
      <c r="Q27" s="20" t="s">
        <v>122</v>
      </c>
      <c r="R27" s="20">
        <v>13</v>
      </c>
      <c r="S27" s="20" t="s">
        <v>227</v>
      </c>
      <c r="T27" s="20"/>
      <c r="U27" s="20" t="s">
        <v>122</v>
      </c>
      <c r="V27" s="20">
        <v>13</v>
      </c>
      <c r="W27" s="20" t="s">
        <v>122</v>
      </c>
      <c r="X27" s="20">
        <v>13</v>
      </c>
      <c r="Y27" s="20" t="s">
        <v>122</v>
      </c>
      <c r="Z27" s="20">
        <v>13</v>
      </c>
      <c r="AA27" s="21" t="s">
        <v>175</v>
      </c>
      <c r="AB27" s="21">
        <v>10</v>
      </c>
      <c r="AC27" s="21" t="s">
        <v>175</v>
      </c>
      <c r="AD27" s="21">
        <v>10</v>
      </c>
      <c r="AE27" s="21" t="s">
        <v>227</v>
      </c>
      <c r="AF27" s="21"/>
      <c r="AG27" s="21" t="s">
        <v>175</v>
      </c>
      <c r="AH27" s="21">
        <v>10</v>
      </c>
      <c r="AI27" s="21" t="s">
        <v>225</v>
      </c>
      <c r="AJ27" s="21"/>
      <c r="AK27" s="21" t="s">
        <v>175</v>
      </c>
      <c r="AL27" s="21">
        <v>10</v>
      </c>
      <c r="AM27" s="22" t="s">
        <v>235</v>
      </c>
      <c r="AN27" s="22"/>
      <c r="AO27" s="22" t="s">
        <v>181</v>
      </c>
      <c r="AP27" s="22">
        <v>14</v>
      </c>
      <c r="AQ27" s="22" t="s">
        <v>181</v>
      </c>
      <c r="AR27" s="22">
        <v>14</v>
      </c>
      <c r="AS27" s="22" t="s">
        <v>181</v>
      </c>
      <c r="AT27" s="22">
        <v>14</v>
      </c>
      <c r="AU27" s="22" t="s">
        <v>235</v>
      </c>
      <c r="AV27" s="22"/>
      <c r="AW27" s="22" t="s">
        <v>155</v>
      </c>
      <c r="AX27" s="22">
        <v>10</v>
      </c>
      <c r="AY27" s="23" t="s">
        <v>235</v>
      </c>
      <c r="AZ27" s="23"/>
      <c r="BA27" s="23" t="s">
        <v>235</v>
      </c>
      <c r="BB27" s="23"/>
      <c r="BC27" s="23" t="s">
        <v>235</v>
      </c>
      <c r="BD27" s="23"/>
      <c r="BE27" s="23" t="s">
        <v>235</v>
      </c>
      <c r="BF27" s="23"/>
      <c r="BG27" s="23" t="s">
        <v>235</v>
      </c>
      <c r="BH27" s="23"/>
      <c r="BI27" s="23" t="s">
        <v>235</v>
      </c>
      <c r="BJ27" s="23"/>
      <c r="BK27" s="24" t="s">
        <v>235</v>
      </c>
      <c r="BL27" s="24"/>
      <c r="BM27" s="24" t="s">
        <v>235</v>
      </c>
      <c r="BN27" s="24"/>
      <c r="BO27" s="24" t="s">
        <v>235</v>
      </c>
      <c r="BP27" s="24"/>
      <c r="BQ27" s="24" t="s">
        <v>235</v>
      </c>
      <c r="BR27" s="24"/>
      <c r="BS27" s="24" t="s">
        <v>235</v>
      </c>
      <c r="BT27" s="24"/>
      <c r="BU27" s="24" t="s">
        <v>235</v>
      </c>
    </row>
    <row r="28" spans="1:73" ht="28">
      <c r="A28" s="18" t="s">
        <v>247</v>
      </c>
      <c r="B28" s="91"/>
      <c r="C28" s="19" t="s">
        <v>91</v>
      </c>
      <c r="D28" s="19">
        <v>13</v>
      </c>
      <c r="E28" s="19" t="s">
        <v>91</v>
      </c>
      <c r="F28" s="19">
        <v>13</v>
      </c>
      <c r="G28" s="19" t="s">
        <v>91</v>
      </c>
      <c r="H28" s="19">
        <v>13</v>
      </c>
      <c r="I28" s="19" t="s">
        <v>91</v>
      </c>
      <c r="J28" s="19">
        <v>13</v>
      </c>
      <c r="K28" s="19" t="s">
        <v>91</v>
      </c>
      <c r="L28" s="19">
        <v>13</v>
      </c>
      <c r="M28" s="19" t="s">
        <v>91</v>
      </c>
      <c r="N28" s="19">
        <v>13</v>
      </c>
      <c r="O28" s="20" t="s">
        <v>177</v>
      </c>
      <c r="P28" s="20">
        <v>10</v>
      </c>
      <c r="Q28" s="20" t="s">
        <v>177</v>
      </c>
      <c r="R28" s="20">
        <v>10</v>
      </c>
      <c r="S28" s="20" t="s">
        <v>213</v>
      </c>
      <c r="T28" s="20"/>
      <c r="U28" s="20" t="s">
        <v>177</v>
      </c>
      <c r="V28" s="20">
        <v>10</v>
      </c>
      <c r="W28" s="20" t="s">
        <v>231</v>
      </c>
      <c r="X28" s="20">
        <v>10</v>
      </c>
      <c r="Y28" s="20" t="s">
        <v>118</v>
      </c>
      <c r="Z28" s="20">
        <v>11</v>
      </c>
      <c r="AA28" s="21" t="s">
        <v>225</v>
      </c>
      <c r="AB28" s="21">
        <v>0</v>
      </c>
      <c r="AC28" s="21" t="s">
        <v>225</v>
      </c>
      <c r="AD28" s="21">
        <v>0</v>
      </c>
      <c r="AE28" s="21" t="s">
        <v>225</v>
      </c>
      <c r="AF28" s="21">
        <v>0</v>
      </c>
      <c r="AG28" s="21" t="s">
        <v>199</v>
      </c>
      <c r="AH28" s="21">
        <v>0</v>
      </c>
      <c r="AI28" s="21" t="s">
        <v>225</v>
      </c>
      <c r="AJ28" s="21"/>
      <c r="AK28" s="21" t="s">
        <v>173</v>
      </c>
      <c r="AL28" s="21">
        <v>10</v>
      </c>
      <c r="AM28" s="22" t="s">
        <v>235</v>
      </c>
      <c r="AN28" s="22"/>
      <c r="AO28" s="22" t="s">
        <v>128</v>
      </c>
      <c r="AP28" s="22"/>
      <c r="AQ28" s="22" t="s">
        <v>211</v>
      </c>
      <c r="AR28" s="22"/>
      <c r="AS28" s="22" t="s">
        <v>193</v>
      </c>
      <c r="AT28" s="22"/>
      <c r="AU28" s="22" t="s">
        <v>229</v>
      </c>
      <c r="AV28" s="22"/>
      <c r="AW28" s="22" t="s">
        <v>155</v>
      </c>
      <c r="AX28" s="22">
        <v>10</v>
      </c>
      <c r="AY28" s="23" t="s">
        <v>235</v>
      </c>
      <c r="AZ28" s="23"/>
      <c r="BA28" s="23" t="s">
        <v>126</v>
      </c>
      <c r="BB28" s="23"/>
      <c r="BC28" s="23" t="s">
        <v>201</v>
      </c>
      <c r="BD28" s="23"/>
      <c r="BE28" s="23" t="s">
        <v>143</v>
      </c>
      <c r="BF28" s="23"/>
      <c r="BG28" s="23" t="s">
        <v>205</v>
      </c>
      <c r="BH28" s="23"/>
      <c r="BI28" s="23" t="s">
        <v>168</v>
      </c>
      <c r="BJ28" s="23">
        <v>4</v>
      </c>
      <c r="BK28" s="24" t="s">
        <v>235</v>
      </c>
      <c r="BL28" s="24"/>
      <c r="BM28" s="24" t="s">
        <v>235</v>
      </c>
      <c r="BN28" s="24"/>
      <c r="BO28" s="24" t="s">
        <v>235</v>
      </c>
      <c r="BP28" s="24"/>
      <c r="BQ28" s="24" t="s">
        <v>235</v>
      </c>
      <c r="BR28" s="24"/>
      <c r="BS28" s="24" t="s">
        <v>235</v>
      </c>
      <c r="BT28" s="24"/>
      <c r="BU28" s="24" t="s">
        <v>235</v>
      </c>
    </row>
    <row r="30" spans="1:73" ht="25.15" customHeight="1">
      <c r="A30" s="18"/>
      <c r="B30" s="91" t="s">
        <v>254</v>
      </c>
      <c r="C30" s="19" t="s">
        <v>26</v>
      </c>
      <c r="D30" s="19" t="s">
        <v>3</v>
      </c>
      <c r="E30" s="19" t="s">
        <v>27</v>
      </c>
      <c r="F30" s="19" t="s">
        <v>3</v>
      </c>
      <c r="G30" s="19" t="s">
        <v>244</v>
      </c>
      <c r="H30" s="19" t="s">
        <v>3</v>
      </c>
      <c r="I30" s="19" t="s">
        <v>29</v>
      </c>
      <c r="J30" s="19" t="s">
        <v>3</v>
      </c>
      <c r="K30" s="19" t="s">
        <v>30</v>
      </c>
      <c r="L30" s="19" t="s">
        <v>3</v>
      </c>
      <c r="M30" s="19" t="s">
        <v>31</v>
      </c>
      <c r="N30" s="19" t="s">
        <v>3</v>
      </c>
      <c r="O30" s="20" t="s">
        <v>26</v>
      </c>
      <c r="P30" s="20" t="s">
        <v>3</v>
      </c>
      <c r="Q30" s="20" t="s">
        <v>27</v>
      </c>
      <c r="R30" s="20" t="s">
        <v>3</v>
      </c>
      <c r="S30" s="20" t="s">
        <v>244</v>
      </c>
      <c r="T30" s="20" t="s">
        <v>3</v>
      </c>
      <c r="U30" s="20" t="s">
        <v>29</v>
      </c>
      <c r="V30" s="20" t="s">
        <v>3</v>
      </c>
      <c r="W30" s="20" t="s">
        <v>30</v>
      </c>
      <c r="X30" s="20" t="s">
        <v>3</v>
      </c>
      <c r="Y30" s="20" t="s">
        <v>31</v>
      </c>
      <c r="Z30" s="20" t="s">
        <v>3</v>
      </c>
      <c r="AA30" s="21" t="s">
        <v>26</v>
      </c>
      <c r="AB30" s="21" t="s">
        <v>3</v>
      </c>
      <c r="AC30" s="21" t="s">
        <v>27</v>
      </c>
      <c r="AD30" s="21" t="s">
        <v>3</v>
      </c>
      <c r="AE30" s="21" t="s">
        <v>244</v>
      </c>
      <c r="AF30" s="21" t="s">
        <v>3</v>
      </c>
      <c r="AG30" s="21" t="s">
        <v>29</v>
      </c>
      <c r="AH30" s="21" t="s">
        <v>3</v>
      </c>
      <c r="AI30" s="21" t="s">
        <v>30</v>
      </c>
      <c r="AJ30" s="21" t="s">
        <v>3</v>
      </c>
      <c r="AK30" s="21" t="s">
        <v>31</v>
      </c>
      <c r="AL30" s="21" t="s">
        <v>3</v>
      </c>
      <c r="AM30" s="22" t="s">
        <v>26</v>
      </c>
      <c r="AN30" s="22" t="s">
        <v>3</v>
      </c>
      <c r="AO30" s="22" t="s">
        <v>27</v>
      </c>
      <c r="AP30" s="22" t="s">
        <v>3</v>
      </c>
      <c r="AQ30" s="22" t="s">
        <v>244</v>
      </c>
      <c r="AR30" s="22" t="s">
        <v>3</v>
      </c>
      <c r="AS30" s="22" t="s">
        <v>29</v>
      </c>
      <c r="AT30" s="22" t="s">
        <v>3</v>
      </c>
      <c r="AU30" s="22" t="s">
        <v>30</v>
      </c>
      <c r="AV30" s="22" t="s">
        <v>3</v>
      </c>
      <c r="AW30" s="22" t="s">
        <v>31</v>
      </c>
      <c r="AX30" s="22" t="s">
        <v>3</v>
      </c>
      <c r="AY30" s="23" t="s">
        <v>26</v>
      </c>
      <c r="AZ30" s="23" t="s">
        <v>3</v>
      </c>
      <c r="BA30" s="23" t="s">
        <v>27</v>
      </c>
      <c r="BB30" s="23" t="s">
        <v>3</v>
      </c>
      <c r="BC30" s="23" t="s">
        <v>244</v>
      </c>
      <c r="BD30" s="23" t="s">
        <v>3</v>
      </c>
      <c r="BE30" s="23" t="s">
        <v>29</v>
      </c>
      <c r="BF30" s="23" t="s">
        <v>3</v>
      </c>
      <c r="BG30" s="23" t="s">
        <v>30</v>
      </c>
      <c r="BH30" s="23" t="s">
        <v>3</v>
      </c>
      <c r="BI30" s="23" t="s">
        <v>31</v>
      </c>
      <c r="BJ30" s="23" t="s">
        <v>3</v>
      </c>
      <c r="BK30" s="24" t="s">
        <v>26</v>
      </c>
      <c r="BL30" s="24" t="s">
        <v>3</v>
      </c>
      <c r="BM30" s="24" t="s">
        <v>27</v>
      </c>
      <c r="BN30" s="24" t="s">
        <v>3</v>
      </c>
      <c r="BO30" s="24" t="s">
        <v>244</v>
      </c>
      <c r="BP30" s="24" t="s">
        <v>3</v>
      </c>
      <c r="BQ30" s="24" t="s">
        <v>29</v>
      </c>
      <c r="BR30" s="24" t="s">
        <v>3</v>
      </c>
      <c r="BS30" s="24" t="s">
        <v>245</v>
      </c>
      <c r="BT30" s="24" t="s">
        <v>3</v>
      </c>
      <c r="BU30" s="24" t="s">
        <v>31</v>
      </c>
    </row>
    <row r="31" spans="1:73" ht="28">
      <c r="A31" s="18" t="s">
        <v>246</v>
      </c>
      <c r="B31" s="91"/>
      <c r="C31" s="19" t="s">
        <v>219</v>
      </c>
      <c r="D31" s="19">
        <v>12</v>
      </c>
      <c r="E31" s="19" t="s">
        <v>219</v>
      </c>
      <c r="F31" s="19">
        <v>12</v>
      </c>
      <c r="G31" s="19" t="s">
        <v>219</v>
      </c>
      <c r="H31" s="19">
        <v>12</v>
      </c>
      <c r="I31" s="19" t="s">
        <v>219</v>
      </c>
      <c r="J31" s="19">
        <v>12</v>
      </c>
      <c r="K31" s="19" t="s">
        <v>219</v>
      </c>
      <c r="L31" s="19"/>
      <c r="M31" s="19" t="s">
        <v>219</v>
      </c>
      <c r="N31" s="19">
        <v>12</v>
      </c>
      <c r="O31" s="20" t="s">
        <v>133</v>
      </c>
      <c r="P31" s="20">
        <v>10</v>
      </c>
      <c r="Q31" s="20" t="s">
        <v>133</v>
      </c>
      <c r="R31" s="20">
        <v>10</v>
      </c>
      <c r="S31" s="20" t="s">
        <v>146</v>
      </c>
      <c r="T31" s="20">
        <v>7</v>
      </c>
      <c r="U31" s="20" t="s">
        <v>133</v>
      </c>
      <c r="V31" s="20">
        <v>10</v>
      </c>
      <c r="W31" s="20" t="s">
        <v>133</v>
      </c>
      <c r="X31" s="20">
        <v>10</v>
      </c>
      <c r="Y31" s="20" t="s">
        <v>133</v>
      </c>
      <c r="Z31" s="20">
        <v>10</v>
      </c>
      <c r="AA31" s="21" t="s">
        <v>166</v>
      </c>
      <c r="AB31" s="21">
        <v>8</v>
      </c>
      <c r="AC31" s="21" t="s">
        <v>166</v>
      </c>
      <c r="AD31" s="21">
        <v>8</v>
      </c>
      <c r="AE31" s="21" t="s">
        <v>186</v>
      </c>
      <c r="AF31" s="21">
        <v>12</v>
      </c>
      <c r="AG31" s="21" t="s">
        <v>166</v>
      </c>
      <c r="AH31" s="21">
        <v>8</v>
      </c>
      <c r="AI31" s="21" t="s">
        <v>131</v>
      </c>
      <c r="AJ31" s="21"/>
      <c r="AK31" s="21" t="s">
        <v>166</v>
      </c>
      <c r="AL31" s="21">
        <v>8</v>
      </c>
      <c r="AM31" s="22" t="s">
        <v>235</v>
      </c>
      <c r="AN31" s="22"/>
      <c r="AO31" s="22" t="s">
        <v>124</v>
      </c>
      <c r="AP31" s="22">
        <v>14</v>
      </c>
      <c r="AQ31" s="22" t="s">
        <v>227</v>
      </c>
      <c r="AR31" s="22"/>
      <c r="AS31" s="22" t="s">
        <v>182</v>
      </c>
      <c r="AT31" s="22">
        <v>10</v>
      </c>
      <c r="AU31" s="22" t="s">
        <v>130</v>
      </c>
      <c r="AV31" s="22"/>
      <c r="AW31" s="22" t="s">
        <v>160</v>
      </c>
      <c r="AX31" s="22">
        <v>8</v>
      </c>
      <c r="AY31" s="23" t="s">
        <v>235</v>
      </c>
      <c r="AZ31" s="23"/>
      <c r="BA31" s="23" t="s">
        <v>235</v>
      </c>
      <c r="BB31" s="23"/>
      <c r="BC31" s="23" t="s">
        <v>235</v>
      </c>
      <c r="BD31" s="23"/>
      <c r="BE31" s="23" t="s">
        <v>235</v>
      </c>
      <c r="BF31" s="23"/>
      <c r="BG31" s="23" t="s">
        <v>235</v>
      </c>
      <c r="BH31" s="23"/>
      <c r="BI31" s="23" t="s">
        <v>179</v>
      </c>
      <c r="BJ31" s="23">
        <v>10</v>
      </c>
      <c r="BK31" s="24" t="s">
        <v>235</v>
      </c>
      <c r="BL31" s="24"/>
      <c r="BM31" s="24" t="s">
        <v>235</v>
      </c>
      <c r="BN31" s="24"/>
      <c r="BO31" s="24" t="s">
        <v>235</v>
      </c>
      <c r="BP31" s="24"/>
      <c r="BQ31" s="24" t="s">
        <v>235</v>
      </c>
      <c r="BR31" s="24"/>
      <c r="BS31" s="24" t="s">
        <v>235</v>
      </c>
      <c r="BT31" s="24"/>
      <c r="BU31" s="24" t="s">
        <v>235</v>
      </c>
    </row>
    <row r="32" spans="1:73" ht="28">
      <c r="A32" s="18" t="s">
        <v>247</v>
      </c>
      <c r="B32" s="91"/>
      <c r="C32" s="19" t="s">
        <v>133</v>
      </c>
      <c r="D32" s="19">
        <v>10</v>
      </c>
      <c r="E32" s="19" t="s">
        <v>133</v>
      </c>
      <c r="F32" s="19">
        <v>10</v>
      </c>
      <c r="G32" s="19" t="s">
        <v>133</v>
      </c>
      <c r="H32" s="19">
        <v>10</v>
      </c>
      <c r="I32" s="19" t="s">
        <v>133</v>
      </c>
      <c r="J32" s="19">
        <v>10</v>
      </c>
      <c r="K32" s="19" t="s">
        <v>133</v>
      </c>
      <c r="L32" s="19">
        <v>10</v>
      </c>
      <c r="M32" s="19" t="s">
        <v>133</v>
      </c>
      <c r="N32" s="19">
        <v>10</v>
      </c>
      <c r="O32" s="20" t="s">
        <v>166</v>
      </c>
      <c r="P32" s="20">
        <v>8</v>
      </c>
      <c r="Q32" s="20" t="s">
        <v>166</v>
      </c>
      <c r="R32" s="20">
        <v>8</v>
      </c>
      <c r="S32" s="20" t="s">
        <v>195</v>
      </c>
      <c r="T32" s="20"/>
      <c r="U32" s="20" t="s">
        <v>166</v>
      </c>
      <c r="V32" s="20">
        <v>8</v>
      </c>
      <c r="W32" s="20" t="s">
        <v>195</v>
      </c>
      <c r="X32" s="20">
        <v>8</v>
      </c>
      <c r="Y32" s="20" t="s">
        <v>195</v>
      </c>
      <c r="Z32" s="20">
        <v>10</v>
      </c>
      <c r="AA32" s="21" t="s">
        <v>235</v>
      </c>
      <c r="AB32" s="21"/>
      <c r="AC32" s="21" t="s">
        <v>195</v>
      </c>
      <c r="AD32" s="21"/>
      <c r="AE32" s="21" t="s">
        <v>211</v>
      </c>
      <c r="AF32" s="21">
        <v>12</v>
      </c>
      <c r="AG32" s="21" t="s">
        <v>138</v>
      </c>
      <c r="AH32" s="21"/>
      <c r="AI32" s="21" t="s">
        <v>131</v>
      </c>
      <c r="AJ32" s="21"/>
      <c r="AK32" s="21" t="s">
        <v>166</v>
      </c>
      <c r="AL32" s="21">
        <v>8</v>
      </c>
      <c r="AM32" s="22" t="s">
        <v>235</v>
      </c>
      <c r="AN32" s="22"/>
      <c r="AO32" s="22" t="s">
        <v>207</v>
      </c>
      <c r="AP32" s="22"/>
      <c r="AQ32" s="22" t="s">
        <v>209</v>
      </c>
      <c r="AR32" s="22"/>
      <c r="AS32" s="22" t="s">
        <v>201</v>
      </c>
      <c r="AT32" s="22">
        <v>10</v>
      </c>
      <c r="AU32" s="22" t="s">
        <v>130</v>
      </c>
      <c r="AV32" s="22">
        <v>8</v>
      </c>
      <c r="AW32" s="22" t="s">
        <v>160</v>
      </c>
      <c r="AX32" s="22">
        <v>8</v>
      </c>
      <c r="AY32" s="23" t="s">
        <v>235</v>
      </c>
      <c r="AZ32" s="23"/>
      <c r="BA32" s="23" t="s">
        <v>207</v>
      </c>
      <c r="BB32" s="23"/>
      <c r="BC32" s="23" t="s">
        <v>207</v>
      </c>
      <c r="BD32" s="23"/>
      <c r="BE32" s="23" t="s">
        <v>207</v>
      </c>
      <c r="BF32" s="23"/>
      <c r="BG32" s="23" t="s">
        <v>231</v>
      </c>
      <c r="BH32" s="23"/>
      <c r="BI32" s="23" t="s">
        <v>171</v>
      </c>
      <c r="BJ32" s="23">
        <v>4</v>
      </c>
      <c r="BK32" s="24" t="s">
        <v>235</v>
      </c>
      <c r="BL32" s="24"/>
      <c r="BM32" s="24" t="s">
        <v>235</v>
      </c>
      <c r="BN32" s="24"/>
      <c r="BO32" s="24" t="s">
        <v>235</v>
      </c>
      <c r="BP32" s="24"/>
      <c r="BQ32" s="24" t="s">
        <v>235</v>
      </c>
      <c r="BR32" s="24"/>
      <c r="BS32" s="24" t="s">
        <v>235</v>
      </c>
      <c r="BT32" s="24"/>
      <c r="BU32" s="24" t="s">
        <v>225</v>
      </c>
    </row>
    <row r="34" spans="1:73" ht="20.5" customHeight="1">
      <c r="A34" s="18"/>
      <c r="B34" s="91" t="s">
        <v>255</v>
      </c>
      <c r="C34" s="19" t="s">
        <v>26</v>
      </c>
      <c r="D34" s="19" t="s">
        <v>3</v>
      </c>
      <c r="E34" s="19" t="s">
        <v>27</v>
      </c>
      <c r="F34" s="19" t="s">
        <v>3</v>
      </c>
      <c r="G34" s="19" t="s">
        <v>244</v>
      </c>
      <c r="H34" s="19" t="s">
        <v>3</v>
      </c>
      <c r="I34" s="19" t="s">
        <v>29</v>
      </c>
      <c r="J34" s="19" t="s">
        <v>3</v>
      </c>
      <c r="K34" s="19" t="s">
        <v>30</v>
      </c>
      <c r="L34" s="19" t="s">
        <v>3</v>
      </c>
      <c r="M34" s="19" t="s">
        <v>31</v>
      </c>
      <c r="N34" s="19" t="s">
        <v>3</v>
      </c>
      <c r="O34" s="20" t="s">
        <v>26</v>
      </c>
      <c r="P34" s="20" t="s">
        <v>3</v>
      </c>
      <c r="Q34" s="20" t="s">
        <v>27</v>
      </c>
      <c r="R34" s="20" t="s">
        <v>3</v>
      </c>
      <c r="S34" s="20" t="s">
        <v>244</v>
      </c>
      <c r="T34" s="20" t="s">
        <v>3</v>
      </c>
      <c r="U34" s="20" t="s">
        <v>29</v>
      </c>
      <c r="V34" s="20" t="s">
        <v>3</v>
      </c>
      <c r="W34" s="20" t="s">
        <v>30</v>
      </c>
      <c r="X34" s="20" t="s">
        <v>3</v>
      </c>
      <c r="Y34" s="20" t="s">
        <v>31</v>
      </c>
      <c r="Z34" s="20" t="s">
        <v>3</v>
      </c>
      <c r="AA34" s="21" t="s">
        <v>26</v>
      </c>
      <c r="AB34" s="21" t="s">
        <v>3</v>
      </c>
      <c r="AC34" s="21" t="s">
        <v>27</v>
      </c>
      <c r="AD34" s="21" t="s">
        <v>3</v>
      </c>
      <c r="AE34" s="21" t="s">
        <v>244</v>
      </c>
      <c r="AF34" s="21" t="s">
        <v>3</v>
      </c>
      <c r="AG34" s="21" t="s">
        <v>29</v>
      </c>
      <c r="AH34" s="21" t="s">
        <v>3</v>
      </c>
      <c r="AI34" s="21" t="s">
        <v>30</v>
      </c>
      <c r="AJ34" s="21" t="s">
        <v>3</v>
      </c>
      <c r="AK34" s="21" t="s">
        <v>31</v>
      </c>
      <c r="AL34" s="21" t="s">
        <v>3</v>
      </c>
      <c r="AM34" s="22" t="s">
        <v>26</v>
      </c>
      <c r="AN34" s="22" t="s">
        <v>3</v>
      </c>
      <c r="AO34" s="22" t="s">
        <v>27</v>
      </c>
      <c r="AP34" s="22" t="s">
        <v>3</v>
      </c>
      <c r="AQ34" s="22" t="s">
        <v>244</v>
      </c>
      <c r="AR34" s="22" t="s">
        <v>3</v>
      </c>
      <c r="AS34" s="22" t="s">
        <v>29</v>
      </c>
      <c r="AT34" s="22" t="s">
        <v>3</v>
      </c>
      <c r="AU34" s="22" t="s">
        <v>30</v>
      </c>
      <c r="AV34" s="22" t="s">
        <v>3</v>
      </c>
      <c r="AW34" s="22" t="s">
        <v>31</v>
      </c>
      <c r="AX34" s="22" t="s">
        <v>3</v>
      </c>
      <c r="AY34" s="23" t="s">
        <v>26</v>
      </c>
      <c r="AZ34" s="23" t="s">
        <v>3</v>
      </c>
      <c r="BA34" s="23" t="s">
        <v>27</v>
      </c>
      <c r="BB34" s="23" t="s">
        <v>3</v>
      </c>
      <c r="BC34" s="23" t="s">
        <v>244</v>
      </c>
      <c r="BD34" s="23" t="s">
        <v>3</v>
      </c>
      <c r="BE34" s="23" t="s">
        <v>29</v>
      </c>
      <c r="BF34" s="23" t="s">
        <v>3</v>
      </c>
      <c r="BG34" s="23" t="s">
        <v>30</v>
      </c>
      <c r="BH34" s="23" t="s">
        <v>3</v>
      </c>
      <c r="BI34" s="23" t="s">
        <v>31</v>
      </c>
      <c r="BJ34" s="23" t="s">
        <v>3</v>
      </c>
      <c r="BK34" s="24" t="s">
        <v>26</v>
      </c>
      <c r="BL34" s="24" t="s">
        <v>3</v>
      </c>
      <c r="BM34" s="24" t="s">
        <v>27</v>
      </c>
      <c r="BN34" s="24" t="s">
        <v>3</v>
      </c>
      <c r="BO34" s="24" t="s">
        <v>244</v>
      </c>
      <c r="BP34" s="24" t="s">
        <v>3</v>
      </c>
      <c r="BQ34" s="24" t="s">
        <v>29</v>
      </c>
      <c r="BR34" s="24" t="s">
        <v>3</v>
      </c>
      <c r="BS34" s="24" t="s">
        <v>245</v>
      </c>
      <c r="BT34" s="24" t="s">
        <v>3</v>
      </c>
      <c r="BU34" s="24" t="s">
        <v>31</v>
      </c>
    </row>
    <row r="35" spans="1:73" ht="28">
      <c r="A35" s="18" t="s">
        <v>246</v>
      </c>
      <c r="B35" s="91"/>
      <c r="C35" s="19" t="s">
        <v>136</v>
      </c>
      <c r="D35" s="19">
        <v>10</v>
      </c>
      <c r="E35" s="19" t="s">
        <v>136</v>
      </c>
      <c r="F35" s="19">
        <v>10</v>
      </c>
      <c r="G35" s="19" t="s">
        <v>136</v>
      </c>
      <c r="H35" s="19">
        <v>10</v>
      </c>
      <c r="I35" s="19" t="s">
        <v>136</v>
      </c>
      <c r="J35" s="19">
        <v>10</v>
      </c>
      <c r="K35" s="19" t="s">
        <v>136</v>
      </c>
      <c r="L35" s="19">
        <v>10</v>
      </c>
      <c r="M35" s="19" t="s">
        <v>136</v>
      </c>
      <c r="N35" s="19">
        <v>10</v>
      </c>
      <c r="O35" s="20" t="s">
        <v>138</v>
      </c>
      <c r="P35" s="20">
        <v>0</v>
      </c>
      <c r="Q35" s="20" t="s">
        <v>138</v>
      </c>
      <c r="R35" s="20">
        <v>0</v>
      </c>
      <c r="S35" s="20" t="s">
        <v>138</v>
      </c>
      <c r="T35" s="20">
        <v>0</v>
      </c>
      <c r="U35" s="20" t="s">
        <v>138</v>
      </c>
      <c r="V35" s="20">
        <v>0</v>
      </c>
      <c r="W35" s="20" t="s">
        <v>138</v>
      </c>
      <c r="X35" s="20"/>
      <c r="Y35" s="20" t="s">
        <v>138</v>
      </c>
      <c r="Z35" s="20">
        <v>0</v>
      </c>
      <c r="AA35" s="21" t="s">
        <v>235</v>
      </c>
      <c r="AB35" s="21"/>
      <c r="AC35" s="21" t="s">
        <v>235</v>
      </c>
      <c r="AD35" s="21"/>
      <c r="AE35" s="21" t="s">
        <v>175</v>
      </c>
      <c r="AF35" s="21">
        <v>10</v>
      </c>
      <c r="AG35" s="21" t="s">
        <v>235</v>
      </c>
      <c r="AH35" s="21"/>
      <c r="AI35" s="21" t="s">
        <v>235</v>
      </c>
      <c r="AJ35" s="21"/>
      <c r="AK35" s="21" t="s">
        <v>168</v>
      </c>
      <c r="AL35" s="21">
        <v>4</v>
      </c>
      <c r="AM35" s="22" t="s">
        <v>235</v>
      </c>
      <c r="AN35" s="22"/>
      <c r="AO35" s="22" t="s">
        <v>235</v>
      </c>
      <c r="AP35" s="22"/>
      <c r="AQ35" s="22" t="s">
        <v>122</v>
      </c>
      <c r="AR35" s="22">
        <v>13</v>
      </c>
      <c r="AS35" s="22" t="s">
        <v>191</v>
      </c>
      <c r="AT35" s="22">
        <v>6</v>
      </c>
      <c r="AU35" s="22" t="s">
        <v>235</v>
      </c>
      <c r="AV35" s="22"/>
      <c r="AW35" s="22" t="s">
        <v>164</v>
      </c>
      <c r="AX35" s="22">
        <v>8</v>
      </c>
      <c r="AY35" s="23" t="s">
        <v>235</v>
      </c>
      <c r="AZ35" s="23"/>
      <c r="BA35" s="23" t="s">
        <v>235</v>
      </c>
      <c r="BB35" s="23"/>
      <c r="BC35" s="23" t="s">
        <v>235</v>
      </c>
      <c r="BD35" s="23"/>
      <c r="BE35" s="23" t="s">
        <v>193</v>
      </c>
      <c r="BF35" s="23">
        <v>10</v>
      </c>
      <c r="BG35" s="23" t="s">
        <v>175</v>
      </c>
      <c r="BH35" s="23">
        <v>10</v>
      </c>
      <c r="BI35" s="23" t="s">
        <v>173</v>
      </c>
      <c r="BJ35" s="23">
        <v>10</v>
      </c>
      <c r="BK35" s="24" t="s">
        <v>235</v>
      </c>
      <c r="BL35" s="24"/>
      <c r="BM35" s="24" t="s">
        <v>235</v>
      </c>
      <c r="BN35" s="24"/>
      <c r="BO35" s="24" t="s">
        <v>235</v>
      </c>
      <c r="BP35" s="24"/>
      <c r="BQ35" s="24" t="s">
        <v>235</v>
      </c>
      <c r="BR35" s="24"/>
      <c r="BS35" s="24" t="s">
        <v>235</v>
      </c>
      <c r="BT35" s="24"/>
      <c r="BU35" s="24" t="s">
        <v>235</v>
      </c>
    </row>
    <row r="36" spans="1:73" ht="28">
      <c r="A36" s="18" t="s">
        <v>247</v>
      </c>
      <c r="B36" s="91"/>
      <c r="C36" s="19" t="s">
        <v>136</v>
      </c>
      <c r="D36" s="19">
        <v>10</v>
      </c>
      <c r="E36" s="19" t="s">
        <v>136</v>
      </c>
      <c r="F36" s="19">
        <v>10</v>
      </c>
      <c r="G36" s="19" t="s">
        <v>136</v>
      </c>
      <c r="H36" s="19">
        <v>10</v>
      </c>
      <c r="I36" s="19" t="s">
        <v>136</v>
      </c>
      <c r="J36" s="19">
        <v>10</v>
      </c>
      <c r="K36" s="19" t="s">
        <v>136</v>
      </c>
      <c r="L36" s="19">
        <v>10</v>
      </c>
      <c r="M36" s="19" t="s">
        <v>136</v>
      </c>
      <c r="N36" s="19">
        <v>10</v>
      </c>
      <c r="O36" s="20" t="s">
        <v>138</v>
      </c>
      <c r="P36" s="20">
        <v>0</v>
      </c>
      <c r="Q36" s="20" t="s">
        <v>138</v>
      </c>
      <c r="R36" s="20">
        <v>0</v>
      </c>
      <c r="S36" s="20" t="s">
        <v>138</v>
      </c>
      <c r="T36" s="20">
        <v>0</v>
      </c>
      <c r="U36" s="20" t="s">
        <v>201</v>
      </c>
      <c r="V36" s="20">
        <v>0</v>
      </c>
      <c r="W36" s="20" t="s">
        <v>138</v>
      </c>
      <c r="X36" s="20">
        <v>0</v>
      </c>
      <c r="Y36" s="20" t="s">
        <v>138</v>
      </c>
      <c r="Z36" s="20">
        <v>0</v>
      </c>
      <c r="AA36" s="21" t="s">
        <v>235</v>
      </c>
      <c r="AB36" s="21"/>
      <c r="AC36" s="21" t="s">
        <v>207</v>
      </c>
      <c r="AD36" s="21"/>
      <c r="AE36" s="21" t="s">
        <v>177</v>
      </c>
      <c r="AF36" s="21">
        <v>10</v>
      </c>
      <c r="AG36" s="21" t="s">
        <v>209</v>
      </c>
      <c r="AH36" s="21"/>
      <c r="AI36" s="21" t="s">
        <v>229</v>
      </c>
      <c r="AJ36" s="21"/>
      <c r="AK36" s="21" t="s">
        <v>227</v>
      </c>
      <c r="AL36" s="21">
        <v>0</v>
      </c>
      <c r="AM36" s="22" t="s">
        <v>235</v>
      </c>
      <c r="AN36" s="22"/>
      <c r="AO36" s="22" t="s">
        <v>215</v>
      </c>
      <c r="AP36" s="22"/>
      <c r="AQ36" s="22" t="s">
        <v>211</v>
      </c>
      <c r="AR36" s="22">
        <v>11</v>
      </c>
      <c r="AS36" s="22" t="s">
        <v>211</v>
      </c>
      <c r="AT36" s="22">
        <v>6</v>
      </c>
      <c r="AU36" s="22" t="s">
        <v>229</v>
      </c>
      <c r="AV36" s="22"/>
      <c r="AW36" s="22" t="s">
        <v>227</v>
      </c>
      <c r="AX36" s="22">
        <v>0</v>
      </c>
      <c r="AY36" s="23" t="s">
        <v>235</v>
      </c>
      <c r="AZ36" s="23"/>
      <c r="BA36" s="23" t="s">
        <v>143</v>
      </c>
      <c r="BB36" s="23"/>
      <c r="BC36" s="23" t="s">
        <v>211</v>
      </c>
      <c r="BD36" s="23"/>
      <c r="BE36" s="23" t="s">
        <v>201</v>
      </c>
      <c r="BF36" s="23">
        <v>10</v>
      </c>
      <c r="BG36" s="23" t="s">
        <v>177</v>
      </c>
      <c r="BH36" s="23">
        <v>10</v>
      </c>
      <c r="BI36" s="23" t="s">
        <v>162</v>
      </c>
      <c r="BJ36" s="23">
        <v>8</v>
      </c>
      <c r="BK36" s="24" t="s">
        <v>235</v>
      </c>
      <c r="BL36" s="24"/>
      <c r="BM36" s="24" t="s">
        <v>235</v>
      </c>
      <c r="BN36" s="24"/>
      <c r="BO36" s="24" t="s">
        <v>235</v>
      </c>
      <c r="BP36" s="24"/>
      <c r="BQ36" s="24" t="s">
        <v>235</v>
      </c>
      <c r="BR36" s="24"/>
      <c r="BS36" s="24" t="s">
        <v>235</v>
      </c>
      <c r="BT36" s="24"/>
      <c r="BU36" s="24" t="s">
        <v>235</v>
      </c>
    </row>
    <row r="38" spans="1:73" ht="42">
      <c r="A38" s="18"/>
      <c r="B38" s="91" t="s">
        <v>256</v>
      </c>
      <c r="C38" s="19" t="s">
        <v>26</v>
      </c>
      <c r="D38" s="19" t="s">
        <v>3</v>
      </c>
      <c r="E38" s="19" t="s">
        <v>27</v>
      </c>
      <c r="F38" s="19" t="s">
        <v>3</v>
      </c>
      <c r="G38" s="19" t="s">
        <v>244</v>
      </c>
      <c r="H38" s="19" t="s">
        <v>3</v>
      </c>
      <c r="I38" s="19" t="s">
        <v>29</v>
      </c>
      <c r="J38" s="19" t="s">
        <v>3</v>
      </c>
      <c r="K38" s="19" t="s">
        <v>30</v>
      </c>
      <c r="L38" s="19" t="s">
        <v>3</v>
      </c>
      <c r="M38" s="19" t="s">
        <v>31</v>
      </c>
      <c r="N38" s="19" t="s">
        <v>3</v>
      </c>
      <c r="O38" s="20" t="s">
        <v>26</v>
      </c>
      <c r="P38" s="20" t="s">
        <v>3</v>
      </c>
      <c r="Q38" s="20" t="s">
        <v>27</v>
      </c>
      <c r="R38" s="20" t="s">
        <v>3</v>
      </c>
      <c r="S38" s="20" t="s">
        <v>244</v>
      </c>
      <c r="T38" s="20" t="s">
        <v>3</v>
      </c>
      <c r="U38" s="20" t="s">
        <v>29</v>
      </c>
      <c r="V38" s="20" t="s">
        <v>3</v>
      </c>
      <c r="W38" s="20" t="s">
        <v>30</v>
      </c>
      <c r="X38" s="20" t="s">
        <v>3</v>
      </c>
      <c r="Y38" s="20" t="s">
        <v>31</v>
      </c>
      <c r="Z38" s="20" t="s">
        <v>3</v>
      </c>
      <c r="AA38" s="21" t="s">
        <v>26</v>
      </c>
      <c r="AB38" s="21" t="s">
        <v>3</v>
      </c>
      <c r="AC38" s="21" t="s">
        <v>27</v>
      </c>
      <c r="AD38" s="21" t="s">
        <v>3</v>
      </c>
      <c r="AE38" s="21" t="s">
        <v>244</v>
      </c>
      <c r="AF38" s="21" t="s">
        <v>3</v>
      </c>
      <c r="AG38" s="21" t="s">
        <v>29</v>
      </c>
      <c r="AH38" s="21" t="s">
        <v>3</v>
      </c>
      <c r="AI38" s="21" t="s">
        <v>30</v>
      </c>
      <c r="AJ38" s="21" t="s">
        <v>3</v>
      </c>
      <c r="AK38" s="21" t="s">
        <v>31</v>
      </c>
      <c r="AL38" s="21" t="s">
        <v>3</v>
      </c>
      <c r="AM38" s="22" t="s">
        <v>26</v>
      </c>
      <c r="AN38" s="22" t="s">
        <v>3</v>
      </c>
      <c r="AO38" s="22" t="s">
        <v>27</v>
      </c>
      <c r="AP38" s="22" t="s">
        <v>3</v>
      </c>
      <c r="AQ38" s="22" t="s">
        <v>244</v>
      </c>
      <c r="AR38" s="22" t="s">
        <v>3</v>
      </c>
      <c r="AS38" s="22" t="s">
        <v>29</v>
      </c>
      <c r="AT38" s="22" t="s">
        <v>3</v>
      </c>
      <c r="AU38" s="22" t="s">
        <v>30</v>
      </c>
      <c r="AV38" s="22" t="s">
        <v>3</v>
      </c>
      <c r="AW38" s="22" t="s">
        <v>31</v>
      </c>
      <c r="AX38" s="22" t="s">
        <v>3</v>
      </c>
      <c r="AY38" s="23" t="s">
        <v>26</v>
      </c>
      <c r="AZ38" s="23" t="s">
        <v>3</v>
      </c>
      <c r="BA38" s="23" t="s">
        <v>27</v>
      </c>
      <c r="BB38" s="23" t="s">
        <v>3</v>
      </c>
      <c r="BC38" s="23" t="s">
        <v>244</v>
      </c>
      <c r="BD38" s="23" t="s">
        <v>3</v>
      </c>
      <c r="BE38" s="23" t="s">
        <v>29</v>
      </c>
      <c r="BF38" s="23" t="s">
        <v>3</v>
      </c>
      <c r="BG38" s="23" t="s">
        <v>30</v>
      </c>
      <c r="BH38" s="23" t="s">
        <v>3</v>
      </c>
      <c r="BI38" s="23" t="s">
        <v>31</v>
      </c>
      <c r="BJ38" s="23" t="s">
        <v>3</v>
      </c>
      <c r="BK38" s="24" t="s">
        <v>26</v>
      </c>
      <c r="BL38" s="24" t="s">
        <v>3</v>
      </c>
      <c r="BM38" s="24" t="s">
        <v>27</v>
      </c>
      <c r="BN38" s="24" t="s">
        <v>3</v>
      </c>
      <c r="BO38" s="24" t="s">
        <v>244</v>
      </c>
      <c r="BP38" s="24" t="s">
        <v>3</v>
      </c>
      <c r="BQ38" s="24" t="s">
        <v>29</v>
      </c>
      <c r="BR38" s="24" t="s">
        <v>3</v>
      </c>
      <c r="BS38" s="24" t="s">
        <v>245</v>
      </c>
      <c r="BT38" s="24" t="s">
        <v>3</v>
      </c>
      <c r="BU38" s="24" t="s">
        <v>31</v>
      </c>
    </row>
    <row r="39" spans="1:73">
      <c r="A39" s="18" t="s">
        <v>246</v>
      </c>
      <c r="B39" s="91"/>
      <c r="C39" s="19" t="s">
        <v>137</v>
      </c>
      <c r="D39" s="19">
        <v>25</v>
      </c>
      <c r="E39" s="19" t="s">
        <v>137</v>
      </c>
      <c r="F39" s="19">
        <v>25</v>
      </c>
      <c r="G39" s="19" t="s">
        <v>137</v>
      </c>
      <c r="H39" s="19">
        <v>25</v>
      </c>
      <c r="I39" s="19" t="s">
        <v>137</v>
      </c>
      <c r="J39" s="19">
        <v>25</v>
      </c>
      <c r="K39" s="19" t="s">
        <v>137</v>
      </c>
      <c r="L39" s="19">
        <v>25</v>
      </c>
      <c r="M39" s="19" t="s">
        <v>137</v>
      </c>
      <c r="N39" s="19">
        <v>25</v>
      </c>
      <c r="O39" s="20" t="s">
        <v>141</v>
      </c>
      <c r="P39" s="20">
        <v>6</v>
      </c>
      <c r="Q39" s="20" t="s">
        <v>141</v>
      </c>
      <c r="R39" s="20">
        <v>6</v>
      </c>
      <c r="S39" s="20" t="s">
        <v>141</v>
      </c>
      <c r="T39" s="20">
        <v>6</v>
      </c>
      <c r="U39" s="20" t="s">
        <v>141</v>
      </c>
      <c r="V39" s="20">
        <v>6</v>
      </c>
      <c r="W39" s="20" t="s">
        <v>141</v>
      </c>
      <c r="X39" s="20">
        <v>6</v>
      </c>
      <c r="Y39" s="20" t="s">
        <v>141</v>
      </c>
      <c r="Z39" s="31">
        <v>6</v>
      </c>
      <c r="AA39" s="21" t="s">
        <v>143</v>
      </c>
      <c r="AB39" s="21">
        <v>0</v>
      </c>
      <c r="AC39" s="21" t="s">
        <v>143</v>
      </c>
      <c r="AD39" s="21">
        <v>0</v>
      </c>
      <c r="AE39" s="21" t="s">
        <v>166</v>
      </c>
      <c r="AF39" s="21">
        <v>8</v>
      </c>
      <c r="AG39" s="21" t="s">
        <v>143</v>
      </c>
      <c r="AH39" s="21">
        <v>0</v>
      </c>
      <c r="AI39" s="21" t="s">
        <v>143</v>
      </c>
      <c r="AJ39" s="21"/>
      <c r="AK39" s="21" t="s">
        <v>143</v>
      </c>
      <c r="AL39" s="21">
        <v>0</v>
      </c>
      <c r="AM39" s="22" t="s">
        <v>235</v>
      </c>
      <c r="AN39" s="22"/>
      <c r="AO39" s="22" t="s">
        <v>235</v>
      </c>
      <c r="AP39" s="22"/>
      <c r="AQ39" s="22" t="s">
        <v>133</v>
      </c>
      <c r="AR39" s="22">
        <v>10</v>
      </c>
      <c r="AS39" s="22" t="s">
        <v>235</v>
      </c>
      <c r="AT39" s="22"/>
      <c r="AU39" s="22" t="s">
        <v>146</v>
      </c>
      <c r="AV39" s="22"/>
      <c r="AW39" s="22" t="s">
        <v>162</v>
      </c>
      <c r="AX39" s="22">
        <v>8</v>
      </c>
      <c r="AY39" s="23" t="s">
        <v>235</v>
      </c>
      <c r="AZ39" s="32"/>
      <c r="BA39" s="23" t="s">
        <v>235</v>
      </c>
      <c r="BB39" s="23"/>
      <c r="BC39" s="23" t="s">
        <v>235</v>
      </c>
      <c r="BD39" s="23"/>
      <c r="BE39" s="23" t="s">
        <v>235</v>
      </c>
      <c r="BF39" s="23"/>
      <c r="BG39" s="23" t="s">
        <v>166</v>
      </c>
      <c r="BH39" s="23"/>
      <c r="BI39" s="23" t="s">
        <v>235</v>
      </c>
      <c r="BJ39" s="23"/>
      <c r="BK39" s="24" t="s">
        <v>235</v>
      </c>
      <c r="BL39" s="24"/>
      <c r="BM39" s="24" t="s">
        <v>235</v>
      </c>
      <c r="BN39" s="24"/>
      <c r="BO39" s="24" t="s">
        <v>235</v>
      </c>
      <c r="BP39" s="24"/>
      <c r="BQ39" s="24" t="s">
        <v>235</v>
      </c>
      <c r="BR39" s="24"/>
      <c r="BS39" s="24" t="s">
        <v>235</v>
      </c>
      <c r="BT39" s="24"/>
      <c r="BU39" s="24" t="s">
        <v>235</v>
      </c>
    </row>
    <row r="40" spans="1:73" ht="28">
      <c r="A40" s="18" t="s">
        <v>247</v>
      </c>
      <c r="B40" s="91"/>
      <c r="C40" s="19" t="s">
        <v>137</v>
      </c>
      <c r="D40" s="19">
        <v>25</v>
      </c>
      <c r="E40" s="19" t="s">
        <v>137</v>
      </c>
      <c r="F40" s="19">
        <v>25</v>
      </c>
      <c r="G40" s="19" t="s">
        <v>137</v>
      </c>
      <c r="H40" s="19">
        <v>25</v>
      </c>
      <c r="I40" s="19" t="s">
        <v>137</v>
      </c>
      <c r="J40" s="19">
        <v>25</v>
      </c>
      <c r="K40" s="19" t="s">
        <v>137</v>
      </c>
      <c r="L40" s="19">
        <v>25</v>
      </c>
      <c r="M40" s="19" t="s">
        <v>137</v>
      </c>
      <c r="N40" s="19">
        <v>25</v>
      </c>
      <c r="O40" s="20" t="s">
        <v>141</v>
      </c>
      <c r="P40" s="20">
        <v>6</v>
      </c>
      <c r="Q40" s="20" t="s">
        <v>141</v>
      </c>
      <c r="R40" s="20">
        <v>6</v>
      </c>
      <c r="S40" s="20" t="s">
        <v>141</v>
      </c>
      <c r="T40" s="20">
        <v>6</v>
      </c>
      <c r="U40" s="20" t="s">
        <v>141</v>
      </c>
      <c r="V40" s="20">
        <v>6</v>
      </c>
      <c r="W40" s="20" t="s">
        <v>141</v>
      </c>
      <c r="X40" s="20">
        <v>6</v>
      </c>
      <c r="Y40" s="20" t="s">
        <v>141</v>
      </c>
      <c r="Z40" s="31">
        <v>6</v>
      </c>
      <c r="AA40" s="21" t="s">
        <v>143</v>
      </c>
      <c r="AB40" s="21">
        <v>0</v>
      </c>
      <c r="AC40" s="21" t="s">
        <v>146</v>
      </c>
      <c r="AD40" s="21">
        <v>0</v>
      </c>
      <c r="AE40" s="21" t="s">
        <v>166</v>
      </c>
      <c r="AF40" s="21">
        <v>8</v>
      </c>
      <c r="AG40" s="21" t="s">
        <v>225</v>
      </c>
      <c r="AH40" s="21">
        <v>0</v>
      </c>
      <c r="AI40" s="21" t="s">
        <v>143</v>
      </c>
      <c r="AJ40" s="21">
        <v>0</v>
      </c>
      <c r="AK40" s="21" t="s">
        <v>143</v>
      </c>
      <c r="AL40" s="21">
        <v>0</v>
      </c>
      <c r="AM40" s="22" t="s">
        <v>146</v>
      </c>
      <c r="AN40" s="22">
        <v>7</v>
      </c>
      <c r="AO40" s="22" t="s">
        <v>227</v>
      </c>
      <c r="AP40" s="22">
        <v>7</v>
      </c>
      <c r="AQ40" s="22" t="s">
        <v>146</v>
      </c>
      <c r="AR40" s="22">
        <v>7</v>
      </c>
      <c r="AS40" s="22" t="s">
        <v>146</v>
      </c>
      <c r="AT40" s="22">
        <v>7</v>
      </c>
      <c r="AU40" s="22" t="s">
        <v>146</v>
      </c>
      <c r="AV40" s="22">
        <v>7</v>
      </c>
      <c r="AW40" s="22" t="s">
        <v>146</v>
      </c>
      <c r="AX40" s="22">
        <v>7</v>
      </c>
      <c r="AY40" s="23" t="s">
        <v>235</v>
      </c>
      <c r="AZ40" s="32"/>
      <c r="BA40" s="23" t="s">
        <v>227</v>
      </c>
      <c r="BB40" s="23"/>
      <c r="BC40" s="23" t="s">
        <v>235</v>
      </c>
      <c r="BD40" s="23"/>
      <c r="BE40" s="23" t="s">
        <v>201</v>
      </c>
      <c r="BF40" s="23"/>
      <c r="BG40" s="23" t="s">
        <v>166</v>
      </c>
      <c r="BH40" s="23"/>
      <c r="BI40" s="23" t="s">
        <v>164</v>
      </c>
      <c r="BJ40" s="23">
        <v>10</v>
      </c>
      <c r="BK40" s="24" t="s">
        <v>235</v>
      </c>
      <c r="BL40" s="24"/>
      <c r="BM40" s="24" t="s">
        <v>235</v>
      </c>
      <c r="BN40" s="24"/>
      <c r="BO40" s="24" t="s">
        <v>235</v>
      </c>
      <c r="BP40" s="24"/>
      <c r="BQ40" s="24" t="s">
        <v>235</v>
      </c>
      <c r="BR40" s="24"/>
      <c r="BS40" s="24" t="s">
        <v>235</v>
      </c>
      <c r="BT40" s="24"/>
      <c r="BU40" s="24" t="s">
        <v>235</v>
      </c>
    </row>
    <row r="41" spans="1:73">
      <c r="AB41" s="33"/>
    </row>
    <row r="43" spans="1:73">
      <c r="AR43" s="34"/>
    </row>
    <row r="48" spans="1:73" ht="30.75" customHeight="1"/>
    <row r="49" spans="1:26">
      <c r="A49" s="9" t="s">
        <v>246</v>
      </c>
      <c r="B49" s="9" t="s">
        <v>26</v>
      </c>
      <c r="D49" s="35">
        <v>2</v>
      </c>
      <c r="Z49" s="26">
        <v>12</v>
      </c>
    </row>
    <row r="50" spans="1:26">
      <c r="A50" s="9" t="s">
        <v>247</v>
      </c>
      <c r="B50" s="9" t="s">
        <v>27</v>
      </c>
      <c r="D50" s="25">
        <v>5</v>
      </c>
      <c r="E50" s="25">
        <f>2*D50-1</f>
        <v>9</v>
      </c>
      <c r="Z50" s="26">
        <v>10</v>
      </c>
    </row>
    <row r="51" spans="1:26" ht="42">
      <c r="B51" s="9" t="s">
        <v>28</v>
      </c>
    </row>
    <row r="52" spans="1:26" ht="28">
      <c r="B52" s="9" t="s">
        <v>29</v>
      </c>
    </row>
    <row r="53" spans="1:26">
      <c r="B53" s="9" t="s">
        <v>30</v>
      </c>
    </row>
    <row r="54" spans="1:26">
      <c r="B54" s="9" t="s">
        <v>31</v>
      </c>
    </row>
  </sheetData>
  <mergeCells count="16">
    <mergeCell ref="B26:B28"/>
    <mergeCell ref="B30:B32"/>
    <mergeCell ref="B34:B36"/>
    <mergeCell ref="B38:B40"/>
    <mergeCell ref="B2:B4"/>
    <mergeCell ref="B6:B8"/>
    <mergeCell ref="B10:B12"/>
    <mergeCell ref="B14:B16"/>
    <mergeCell ref="B18:B20"/>
    <mergeCell ref="B22:B24"/>
    <mergeCell ref="BK1:BU1"/>
    <mergeCell ref="C1:N1"/>
    <mergeCell ref="O1:Z1"/>
    <mergeCell ref="AA1:AL1"/>
    <mergeCell ref="AM1:AX1"/>
    <mergeCell ref="AY1:BJ1"/>
  </mergeCells>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97"/>
  <sheetViews>
    <sheetView tabSelected="1" topLeftCell="A58" workbookViewId="0">
      <selection activeCell="C77" sqref="C77"/>
    </sheetView>
  </sheetViews>
  <sheetFormatPr baseColWidth="10" defaultRowHeight="14"/>
  <cols>
    <col min="1" max="2" width="16.1640625" customWidth="1"/>
    <col min="3" max="3" width="50.6640625" customWidth="1"/>
    <col min="4" max="4" width="8.08203125" customWidth="1"/>
  </cols>
  <sheetData>
    <row r="1" spans="1:4">
      <c r="B1" s="102" t="s">
        <v>257</v>
      </c>
      <c r="C1" s="102"/>
      <c r="D1" s="102"/>
    </row>
    <row r="3" spans="1:4" ht="82.75" customHeight="1">
      <c r="A3" s="103" t="s">
        <v>258</v>
      </c>
      <c r="B3" s="103"/>
      <c r="C3" s="103"/>
    </row>
    <row r="5" spans="1:4">
      <c r="A5" t="s">
        <v>259</v>
      </c>
      <c r="B5" t="s">
        <v>260</v>
      </c>
    </row>
    <row r="6" spans="1:4">
      <c r="A6" t="s">
        <v>261</v>
      </c>
      <c r="B6" t="s">
        <v>262</v>
      </c>
    </row>
    <row r="8" spans="1:4" ht="28">
      <c r="A8" s="7" t="s">
        <v>263</v>
      </c>
      <c r="B8" s="7" t="s">
        <v>264</v>
      </c>
      <c r="C8" s="7" t="s">
        <v>265</v>
      </c>
      <c r="D8" s="7" t="s">
        <v>45</v>
      </c>
    </row>
    <row r="9" spans="1:4">
      <c r="A9" s="91" t="s">
        <v>266</v>
      </c>
      <c r="B9" s="91" t="s">
        <v>267</v>
      </c>
      <c r="C9" s="10" t="s">
        <v>71</v>
      </c>
      <c r="D9" s="4">
        <v>10</v>
      </c>
    </row>
    <row r="10" spans="1:4">
      <c r="A10" s="91"/>
      <c r="B10" s="91"/>
      <c r="C10" s="10" t="s">
        <v>73</v>
      </c>
      <c r="D10" s="4">
        <v>10</v>
      </c>
    </row>
    <row r="11" spans="1:4">
      <c r="A11" s="91"/>
      <c r="B11" s="91"/>
      <c r="C11" s="10" t="s">
        <v>75</v>
      </c>
      <c r="D11" s="4">
        <v>10</v>
      </c>
    </row>
    <row r="12" spans="1:4">
      <c r="A12" s="91"/>
      <c r="B12" s="91"/>
      <c r="C12" s="10" t="s">
        <v>81</v>
      </c>
      <c r="D12" s="4">
        <v>10</v>
      </c>
    </row>
    <row r="13" spans="1:4">
      <c r="A13" s="91"/>
      <c r="B13" s="91"/>
      <c r="C13" s="10"/>
      <c r="D13" s="4"/>
    </row>
    <row r="14" spans="1:4">
      <c r="A14" s="91"/>
      <c r="B14" s="91"/>
      <c r="C14" s="10" t="s">
        <v>77</v>
      </c>
      <c r="D14" s="4">
        <v>5</v>
      </c>
    </row>
    <row r="15" spans="1:4">
      <c r="A15" s="91"/>
      <c r="B15" s="91"/>
      <c r="C15" s="10" t="s">
        <v>79</v>
      </c>
      <c r="D15" s="4">
        <v>5</v>
      </c>
    </row>
    <row r="16" spans="1:4">
      <c r="A16" s="91"/>
      <c r="B16" s="91"/>
      <c r="C16" s="10"/>
      <c r="D16" s="4"/>
    </row>
    <row r="17" spans="1:4">
      <c r="A17" s="91"/>
      <c r="B17" s="91"/>
      <c r="C17" s="10"/>
      <c r="D17" s="4"/>
    </row>
    <row r="18" spans="1:4">
      <c r="A18" s="91"/>
      <c r="B18" s="91"/>
      <c r="C18" s="10"/>
      <c r="D18" s="4"/>
    </row>
    <row r="19" spans="1:4">
      <c r="A19" s="91"/>
      <c r="B19" s="91"/>
      <c r="C19" s="18" t="s">
        <v>268</v>
      </c>
      <c r="D19" s="7">
        <f>SUM(D9:D18)</f>
        <v>50</v>
      </c>
    </row>
    <row r="20" spans="1:4">
      <c r="A20" s="91"/>
      <c r="B20" s="18"/>
      <c r="C20" s="10"/>
      <c r="D20" s="36"/>
    </row>
    <row r="21" spans="1:4">
      <c r="A21" s="91"/>
      <c r="B21" s="91" t="s">
        <v>269</v>
      </c>
      <c r="C21" s="10" t="s">
        <v>270</v>
      </c>
      <c r="D21" s="4">
        <v>13</v>
      </c>
    </row>
    <row r="22" spans="1:4">
      <c r="A22" s="91"/>
      <c r="B22" s="91"/>
      <c r="C22" s="10" t="s">
        <v>271</v>
      </c>
      <c r="D22" s="4">
        <v>13</v>
      </c>
    </row>
    <row r="23" spans="1:4">
      <c r="A23" s="91"/>
      <c r="B23" s="91"/>
      <c r="C23" s="10" t="s">
        <v>55</v>
      </c>
      <c r="D23" s="4">
        <v>10</v>
      </c>
    </row>
    <row r="24" spans="1:4">
      <c r="A24" s="91"/>
      <c r="B24" s="91"/>
      <c r="C24" s="10" t="s">
        <v>272</v>
      </c>
      <c r="D24" s="4">
        <v>9</v>
      </c>
    </row>
    <row r="25" spans="1:4">
      <c r="A25" s="91"/>
      <c r="B25" s="91"/>
      <c r="C25" s="10" t="s">
        <v>273</v>
      </c>
      <c r="D25" s="4">
        <v>9</v>
      </c>
    </row>
    <row r="26" spans="1:4">
      <c r="A26" s="91"/>
      <c r="B26" s="91"/>
      <c r="C26" s="10"/>
      <c r="D26" s="4"/>
    </row>
    <row r="27" spans="1:4">
      <c r="A27" s="91"/>
      <c r="B27" s="91"/>
      <c r="C27" s="10" t="s">
        <v>65</v>
      </c>
      <c r="D27" s="4">
        <v>10</v>
      </c>
    </row>
    <row r="28" spans="1:4">
      <c r="A28" s="91"/>
      <c r="B28" s="91"/>
      <c r="C28" s="10" t="s">
        <v>274</v>
      </c>
      <c r="D28" s="4">
        <v>10</v>
      </c>
    </row>
    <row r="29" spans="1:4">
      <c r="A29" s="91"/>
      <c r="B29" s="91"/>
      <c r="C29" s="10"/>
      <c r="D29" s="4"/>
    </row>
    <row r="30" spans="1:4">
      <c r="A30" s="91"/>
      <c r="B30" s="91"/>
      <c r="C30" s="18" t="s">
        <v>268</v>
      </c>
      <c r="D30" s="7">
        <f>SUM(D21:D29)</f>
        <v>74</v>
      </c>
    </row>
    <row r="31" spans="1:4">
      <c r="A31" s="91"/>
      <c r="B31" s="18"/>
      <c r="C31" s="10"/>
      <c r="D31" s="36"/>
    </row>
    <row r="32" spans="1:4">
      <c r="A32" s="91"/>
      <c r="B32" s="91" t="s">
        <v>275</v>
      </c>
      <c r="C32" s="10"/>
      <c r="D32" s="4"/>
    </row>
    <row r="33" spans="1:4">
      <c r="A33" s="91"/>
      <c r="B33" s="91"/>
      <c r="C33" s="10"/>
      <c r="D33" s="4"/>
    </row>
    <row r="34" spans="1:4">
      <c r="A34" s="91"/>
      <c r="B34" s="91"/>
      <c r="C34" s="18" t="s">
        <v>268</v>
      </c>
      <c r="D34" s="7">
        <f>SUM(D32:D33)</f>
        <v>0</v>
      </c>
    </row>
    <row r="35" spans="1:4">
      <c r="A35" s="91"/>
      <c r="B35" s="18"/>
      <c r="C35" s="10"/>
      <c r="D35" s="36"/>
    </row>
    <row r="36" spans="1:4">
      <c r="A36" s="91"/>
      <c r="B36" s="91" t="s">
        <v>276</v>
      </c>
      <c r="C36" s="10"/>
      <c r="D36" s="4"/>
    </row>
    <row r="37" spans="1:4">
      <c r="A37" s="91"/>
      <c r="B37" s="91"/>
      <c r="C37" s="10"/>
      <c r="D37" s="4"/>
    </row>
    <row r="38" spans="1:4">
      <c r="A38" s="91"/>
      <c r="B38" s="91"/>
      <c r="C38" s="18" t="s">
        <v>268</v>
      </c>
      <c r="D38" s="7">
        <f>SUM(D36:D37)</f>
        <v>0</v>
      </c>
    </row>
    <row r="39" spans="1:4">
      <c r="A39" s="91"/>
      <c r="B39" s="18"/>
      <c r="C39" s="10"/>
      <c r="D39" s="36"/>
    </row>
    <row r="40" spans="1:4">
      <c r="A40" s="91"/>
      <c r="B40" s="18"/>
      <c r="C40" s="18" t="s">
        <v>277</v>
      </c>
      <c r="D40" s="7">
        <f>+D38+D34+D30+D19</f>
        <v>124</v>
      </c>
    </row>
    <row r="41" spans="1:4">
      <c r="A41" s="37"/>
      <c r="B41" s="18"/>
      <c r="C41" s="10"/>
      <c r="D41" s="36"/>
    </row>
    <row r="42" spans="1:4">
      <c r="A42" s="91" t="s">
        <v>278</v>
      </c>
      <c r="B42" s="91" t="s">
        <v>279</v>
      </c>
      <c r="C42" s="10" t="s">
        <v>149</v>
      </c>
      <c r="D42" s="4">
        <v>10</v>
      </c>
    </row>
    <row r="43" spans="1:4">
      <c r="A43" s="91"/>
      <c r="B43" s="91"/>
      <c r="C43" s="10"/>
      <c r="D43" s="4"/>
    </row>
    <row r="44" spans="1:4">
      <c r="A44" s="91"/>
      <c r="B44" s="91"/>
      <c r="C44" s="10"/>
      <c r="D44" s="4"/>
    </row>
    <row r="45" spans="1:4">
      <c r="A45" s="91"/>
      <c r="B45" s="91"/>
      <c r="C45" s="10"/>
      <c r="D45" s="4"/>
    </row>
    <row r="46" spans="1:4">
      <c r="A46" s="91"/>
      <c r="B46" s="91"/>
      <c r="C46" s="10"/>
      <c r="D46" s="4"/>
    </row>
    <row r="47" spans="1:4">
      <c r="A47" s="91"/>
      <c r="B47" s="91"/>
      <c r="C47" s="18" t="s">
        <v>268</v>
      </c>
      <c r="D47" s="7">
        <f>SUM(D42:D46)</f>
        <v>10</v>
      </c>
    </row>
    <row r="48" spans="1:4">
      <c r="A48" s="91"/>
      <c r="B48" s="18"/>
      <c r="C48" s="18"/>
      <c r="D48" s="36"/>
    </row>
    <row r="49" spans="1:4">
      <c r="A49" s="91"/>
      <c r="B49" s="91" t="s">
        <v>280</v>
      </c>
      <c r="C49" s="10"/>
      <c r="D49" s="4"/>
    </row>
    <row r="50" spans="1:4">
      <c r="A50" s="91"/>
      <c r="B50" s="91"/>
      <c r="C50" s="10"/>
      <c r="D50" s="4"/>
    </row>
    <row r="51" spans="1:4">
      <c r="A51" s="91"/>
      <c r="B51" s="91"/>
      <c r="C51" s="10"/>
      <c r="D51" s="4"/>
    </row>
    <row r="52" spans="1:4">
      <c r="A52" s="91"/>
      <c r="B52" s="91"/>
      <c r="C52" s="18" t="s">
        <v>268</v>
      </c>
      <c r="D52" s="7">
        <f>SUM(D49:D51)</f>
        <v>0</v>
      </c>
    </row>
    <row r="53" spans="1:4">
      <c r="A53" s="91"/>
      <c r="B53" s="18"/>
      <c r="C53" s="10"/>
      <c r="D53" s="36"/>
    </row>
    <row r="54" spans="1:4">
      <c r="A54" s="91"/>
      <c r="B54" s="18"/>
      <c r="C54" s="18" t="s">
        <v>281</v>
      </c>
      <c r="D54" s="7">
        <f>+D52+D47</f>
        <v>10</v>
      </c>
    </row>
    <row r="55" spans="1:4">
      <c r="A55" s="38"/>
      <c r="B55" s="18"/>
      <c r="C55" s="10"/>
      <c r="D55" s="36"/>
    </row>
    <row r="56" spans="1:4">
      <c r="A56" s="90" t="s">
        <v>282</v>
      </c>
      <c r="B56" s="91" t="s">
        <v>283</v>
      </c>
      <c r="C56" s="10"/>
      <c r="D56" s="4"/>
    </row>
    <row r="57" spans="1:4">
      <c r="A57" s="90"/>
      <c r="B57" s="91"/>
      <c r="C57" s="10"/>
      <c r="D57" s="4"/>
    </row>
    <row r="58" spans="1:4">
      <c r="A58" s="90"/>
      <c r="B58" s="91"/>
      <c r="C58" s="10"/>
      <c r="D58" s="4"/>
    </row>
    <row r="59" spans="1:4">
      <c r="A59" s="90"/>
      <c r="B59" s="91"/>
      <c r="C59" s="10"/>
      <c r="D59" s="4"/>
    </row>
    <row r="60" spans="1:4">
      <c r="A60" s="90"/>
      <c r="B60" s="91"/>
      <c r="C60" s="10"/>
      <c r="D60" s="4"/>
    </row>
    <row r="61" spans="1:4">
      <c r="A61" s="90"/>
      <c r="B61" s="91"/>
      <c r="C61" s="10"/>
      <c r="D61" s="4"/>
    </row>
    <row r="62" spans="1:4">
      <c r="A62" s="90"/>
      <c r="B62" s="91"/>
      <c r="C62" s="10"/>
      <c r="D62" s="4"/>
    </row>
    <row r="63" spans="1:4">
      <c r="A63" s="90"/>
      <c r="B63" s="91"/>
      <c r="C63" s="18" t="s">
        <v>268</v>
      </c>
      <c r="D63" s="7">
        <f>SUM(D56:D62)</f>
        <v>0</v>
      </c>
    </row>
    <row r="64" spans="1:4">
      <c r="A64" s="90"/>
      <c r="B64" s="18"/>
      <c r="C64" s="10"/>
      <c r="D64" s="36"/>
    </row>
    <row r="65" spans="1:4">
      <c r="A65" s="90"/>
      <c r="B65" s="91" t="s">
        <v>284</v>
      </c>
      <c r="C65" s="10"/>
      <c r="D65" s="4"/>
    </row>
    <row r="66" spans="1:4">
      <c r="A66" s="90"/>
      <c r="B66" s="91"/>
      <c r="C66" s="10"/>
      <c r="D66" s="4"/>
    </row>
    <row r="67" spans="1:4">
      <c r="A67" s="90"/>
      <c r="B67" s="91"/>
      <c r="C67" s="10"/>
      <c r="D67" s="4"/>
    </row>
    <row r="68" spans="1:4">
      <c r="A68" s="90"/>
      <c r="B68" s="91"/>
      <c r="C68" s="18" t="s">
        <v>268</v>
      </c>
      <c r="D68" s="7">
        <f>SUM(D65:D67)</f>
        <v>0</v>
      </c>
    </row>
    <row r="69" spans="1:4">
      <c r="A69" s="90"/>
      <c r="B69" s="18"/>
      <c r="C69" s="10"/>
      <c r="D69" s="36"/>
    </row>
    <row r="70" spans="1:4">
      <c r="A70" s="90"/>
      <c r="B70" s="91" t="s">
        <v>285</v>
      </c>
      <c r="C70" s="10" t="s">
        <v>286</v>
      </c>
      <c r="D70" s="4">
        <v>10</v>
      </c>
    </row>
    <row r="71" spans="1:4">
      <c r="A71" s="90"/>
      <c r="B71" s="91"/>
      <c r="C71" s="10"/>
      <c r="D71" s="4"/>
    </row>
    <row r="72" spans="1:4">
      <c r="A72" s="90"/>
      <c r="B72" s="91"/>
      <c r="C72" s="18" t="s">
        <v>268</v>
      </c>
      <c r="D72" s="7">
        <f>SUM(D70:D71)</f>
        <v>10</v>
      </c>
    </row>
    <row r="73" spans="1:4">
      <c r="A73" s="90"/>
      <c r="B73" s="18"/>
      <c r="C73" s="10"/>
      <c r="D73" s="36"/>
    </row>
    <row r="74" spans="1:4">
      <c r="A74" s="90"/>
      <c r="B74" s="91" t="s">
        <v>287</v>
      </c>
      <c r="C74" s="10" t="s">
        <v>288</v>
      </c>
      <c r="D74" s="4"/>
    </row>
    <row r="75" spans="1:4">
      <c r="A75" s="90"/>
      <c r="B75" s="91"/>
      <c r="C75" s="10"/>
      <c r="D75" s="4">
        <v>35</v>
      </c>
    </row>
    <row r="76" spans="1:4">
      <c r="A76" s="90"/>
      <c r="B76" s="91"/>
      <c r="C76" s="18" t="s">
        <v>268</v>
      </c>
      <c r="D76" s="7">
        <f>SUM(D74:D75)</f>
        <v>35</v>
      </c>
    </row>
    <row r="77" spans="1:4">
      <c r="A77" s="90"/>
      <c r="B77" s="18"/>
      <c r="C77" s="10"/>
      <c r="D77" s="36"/>
    </row>
    <row r="78" spans="1:4">
      <c r="A78" s="90"/>
      <c r="B78" s="18"/>
      <c r="C78" s="18" t="s">
        <v>289</v>
      </c>
      <c r="D78" s="7">
        <f>+D76+D72+D68+D63</f>
        <v>45</v>
      </c>
    </row>
    <row r="79" spans="1:4">
      <c r="A79" s="38"/>
      <c r="B79" s="18"/>
      <c r="C79" s="10"/>
      <c r="D79" s="36"/>
    </row>
    <row r="80" spans="1:4">
      <c r="A80" s="104" t="s">
        <v>290</v>
      </c>
      <c r="B80" s="91" t="s">
        <v>291</v>
      </c>
      <c r="C80" s="10"/>
      <c r="D80" s="4"/>
    </row>
    <row r="81" spans="1:4">
      <c r="A81" s="104"/>
      <c r="B81" s="91"/>
      <c r="C81" s="10"/>
      <c r="D81" s="4"/>
    </row>
    <row r="82" spans="1:4">
      <c r="A82" s="104"/>
      <c r="B82" s="91"/>
      <c r="C82" s="10"/>
      <c r="D82" s="4"/>
    </row>
    <row r="83" spans="1:4">
      <c r="A83" s="104"/>
      <c r="B83" s="91"/>
      <c r="C83" s="18" t="s">
        <v>268</v>
      </c>
      <c r="D83" s="7">
        <f>SUM(D80:D82)</f>
        <v>0</v>
      </c>
    </row>
    <row r="84" spans="1:4">
      <c r="A84" s="104"/>
      <c r="B84" s="18"/>
      <c r="C84" s="10"/>
      <c r="D84" s="36"/>
    </row>
    <row r="85" spans="1:4">
      <c r="A85" s="104"/>
      <c r="B85" s="91" t="s">
        <v>292</v>
      </c>
      <c r="C85" s="10"/>
      <c r="D85" s="4"/>
    </row>
    <row r="86" spans="1:4">
      <c r="A86" s="104"/>
      <c r="B86" s="91"/>
      <c r="C86" s="10"/>
      <c r="D86" s="4"/>
    </row>
    <row r="87" spans="1:4">
      <c r="A87" s="104"/>
      <c r="B87" s="91"/>
      <c r="C87" s="10"/>
      <c r="D87" s="4"/>
    </row>
    <row r="88" spans="1:4">
      <c r="A88" s="104"/>
      <c r="B88" s="91"/>
      <c r="C88" s="18" t="s">
        <v>268</v>
      </c>
      <c r="D88" s="7">
        <f>SUM(D85:D87)</f>
        <v>0</v>
      </c>
    </row>
    <row r="89" spans="1:4">
      <c r="A89" s="104"/>
      <c r="B89" s="18"/>
      <c r="C89" s="10"/>
      <c r="D89" s="36"/>
    </row>
    <row r="90" spans="1:4">
      <c r="A90" s="104"/>
      <c r="B90" s="18"/>
      <c r="C90" s="18" t="s">
        <v>293</v>
      </c>
      <c r="D90" s="7">
        <f>+D83+D88</f>
        <v>0</v>
      </c>
    </row>
    <row r="91" spans="1:4">
      <c r="A91" s="38"/>
      <c r="B91" s="18"/>
      <c r="C91" s="10"/>
      <c r="D91" s="36"/>
    </row>
    <row r="92" spans="1:4">
      <c r="A92" s="39"/>
      <c r="B92" s="39"/>
      <c r="C92" s="18" t="s">
        <v>23</v>
      </c>
      <c r="D92" s="7">
        <f>SUM(D88,D83,D76,D72,D68,D63,D52,D47,D38,D34,D30,D19)</f>
        <v>179</v>
      </c>
    </row>
    <row r="96" spans="1:4">
      <c r="B96" t="s">
        <v>294</v>
      </c>
      <c r="C96" s="40"/>
    </row>
    <row r="97" spans="3:3">
      <c r="C97" s="1" t="s">
        <v>295</v>
      </c>
    </row>
  </sheetData>
  <mergeCells count="18">
    <mergeCell ref="A80:A90"/>
    <mergeCell ref="B80:B83"/>
    <mergeCell ref="B85:B88"/>
    <mergeCell ref="A42:A54"/>
    <mergeCell ref="B42:B47"/>
    <mergeCell ref="B49:B52"/>
    <mergeCell ref="A56:A78"/>
    <mergeCell ref="B56:B63"/>
    <mergeCell ref="B65:B68"/>
    <mergeCell ref="B70:B72"/>
    <mergeCell ref="B74:B76"/>
    <mergeCell ref="B1:D1"/>
    <mergeCell ref="A3:C3"/>
    <mergeCell ref="A9:A40"/>
    <mergeCell ref="B9:B19"/>
    <mergeCell ref="B21:B30"/>
    <mergeCell ref="B32:B34"/>
    <mergeCell ref="B36:B38"/>
  </mergeCells>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1006"/>
  <sheetViews>
    <sheetView topLeftCell="F1" workbookViewId="0">
      <selection activeCell="L2" sqref="L2:O2"/>
    </sheetView>
  </sheetViews>
  <sheetFormatPr baseColWidth="10" defaultRowHeight="14"/>
  <cols>
    <col min="1" max="1" width="3.08203125" customWidth="1"/>
    <col min="2" max="2" width="18.25" customWidth="1"/>
    <col min="3" max="3" width="3.83203125" customWidth="1"/>
    <col min="4" max="4" width="18.4140625" customWidth="1"/>
    <col min="5" max="5" width="3.08203125" customWidth="1"/>
    <col min="6" max="6" width="18.5" customWidth="1"/>
    <col min="7" max="7" width="4.5" customWidth="1"/>
    <col min="8" max="8" width="18.1640625" customWidth="1"/>
    <col min="9" max="9" width="3.4140625" customWidth="1"/>
    <col min="10" max="10" width="19.5" customWidth="1"/>
    <col min="11" max="11" width="3.58203125" customWidth="1"/>
    <col min="12" max="12" width="18.4140625" customWidth="1"/>
    <col min="13" max="13" width="2.5" customWidth="1"/>
    <col min="14" max="14" width="16.5" customWidth="1"/>
    <col min="15" max="15" width="4.33203125" customWidth="1"/>
    <col min="16" max="16" width="21.4140625" customWidth="1"/>
    <col min="17" max="17" width="3.08203125" customWidth="1"/>
    <col min="18" max="18" width="17.6640625" customWidth="1"/>
    <col min="19" max="19" width="3.08203125" customWidth="1"/>
    <col min="20" max="20" width="4.08203125" customWidth="1"/>
    <col min="21" max="23" width="15.5" customWidth="1"/>
    <col min="24" max="24" width="25.1640625" customWidth="1"/>
    <col min="25" max="40" width="15.5" customWidth="1"/>
    <col min="41" max="1024" width="13.33203125" customWidth="1"/>
  </cols>
  <sheetData>
    <row r="1" spans="1:40" ht="28.5" customHeight="1">
      <c r="A1" s="107" t="s">
        <v>334</v>
      </c>
      <c r="B1" s="107"/>
      <c r="C1" s="107"/>
      <c r="D1" s="107"/>
      <c r="E1" s="107"/>
      <c r="F1" s="107"/>
      <c r="G1" s="107"/>
      <c r="H1" s="107"/>
      <c r="I1" s="107"/>
      <c r="J1" s="107"/>
      <c r="K1" s="107"/>
      <c r="L1" s="107"/>
      <c r="M1" s="107"/>
      <c r="N1" s="107"/>
      <c r="O1" s="107"/>
      <c r="P1" s="107"/>
      <c r="Q1" s="107"/>
      <c r="R1" s="107"/>
      <c r="S1" s="107"/>
      <c r="T1" s="107"/>
      <c r="U1" s="41"/>
      <c r="V1" s="41"/>
      <c r="W1" s="41"/>
      <c r="X1" s="41"/>
      <c r="Y1" s="41"/>
      <c r="Z1" s="41"/>
      <c r="AA1" s="41"/>
      <c r="AB1" s="41"/>
      <c r="AC1" s="41"/>
      <c r="AD1" s="41"/>
      <c r="AE1" s="41"/>
      <c r="AF1" s="41"/>
      <c r="AG1" s="41"/>
      <c r="AH1" s="41"/>
      <c r="AI1" s="41"/>
      <c r="AJ1" s="41"/>
      <c r="AK1" s="41"/>
      <c r="AL1" s="41"/>
      <c r="AM1" s="41"/>
      <c r="AN1" s="41"/>
    </row>
    <row r="2" spans="1:40" ht="27.75" customHeight="1">
      <c r="A2" s="108" t="s">
        <v>266</v>
      </c>
      <c r="B2" s="108"/>
      <c r="C2" s="108"/>
      <c r="D2" s="108"/>
      <c r="E2" s="108"/>
      <c r="F2" s="108"/>
      <c r="G2" s="108"/>
      <c r="H2" s="108" t="s">
        <v>296</v>
      </c>
      <c r="I2" s="108"/>
      <c r="J2" s="108"/>
      <c r="K2" s="108"/>
      <c r="L2" s="108" t="s">
        <v>282</v>
      </c>
      <c r="M2" s="108"/>
      <c r="N2" s="108"/>
      <c r="O2" s="108"/>
      <c r="P2" s="108" t="s">
        <v>297</v>
      </c>
      <c r="Q2" s="108"/>
      <c r="R2" s="108"/>
      <c r="S2" s="42"/>
      <c r="T2" s="42"/>
      <c r="U2" s="43"/>
      <c r="V2" s="43"/>
      <c r="W2" s="43"/>
      <c r="X2" s="43"/>
      <c r="Y2" s="43"/>
      <c r="Z2" s="43"/>
      <c r="AA2" s="43"/>
      <c r="AB2" s="43"/>
      <c r="AC2" s="43"/>
      <c r="AD2" s="43"/>
      <c r="AE2" s="43"/>
      <c r="AF2" s="43"/>
      <c r="AG2" s="43"/>
      <c r="AH2" s="43"/>
      <c r="AI2" s="43"/>
      <c r="AJ2" s="43"/>
      <c r="AK2" s="43"/>
      <c r="AL2" s="43"/>
      <c r="AM2" s="43"/>
      <c r="AN2" s="43"/>
    </row>
    <row r="3" spans="1:40" ht="29.15" customHeight="1">
      <c r="A3" s="44" t="s">
        <v>298</v>
      </c>
      <c r="B3" s="44" t="s">
        <v>7</v>
      </c>
      <c r="C3" s="44" t="s">
        <v>299</v>
      </c>
      <c r="D3" s="44" t="s">
        <v>8</v>
      </c>
      <c r="E3" s="44" t="s">
        <v>299</v>
      </c>
      <c r="F3" s="44" t="s">
        <v>300</v>
      </c>
      <c r="G3" s="44" t="s">
        <v>299</v>
      </c>
      <c r="H3" s="44" t="s">
        <v>301</v>
      </c>
      <c r="I3" s="44" t="s">
        <v>299</v>
      </c>
      <c r="J3" s="44" t="s">
        <v>302</v>
      </c>
      <c r="K3" s="44" t="s">
        <v>299</v>
      </c>
      <c r="L3" s="44" t="s">
        <v>303</v>
      </c>
      <c r="M3" s="44" t="s">
        <v>299</v>
      </c>
      <c r="N3" s="44" t="s">
        <v>304</v>
      </c>
      <c r="O3" s="44" t="s">
        <v>299</v>
      </c>
      <c r="P3" s="45" t="s">
        <v>305</v>
      </c>
      <c r="Q3" s="44" t="s">
        <v>299</v>
      </c>
      <c r="R3" s="44" t="s">
        <v>21</v>
      </c>
      <c r="S3" s="44"/>
      <c r="T3" s="44" t="s">
        <v>306</v>
      </c>
      <c r="U3" s="46"/>
      <c r="V3" s="47"/>
      <c r="W3" s="47"/>
      <c r="X3" s="47"/>
      <c r="Y3" s="47"/>
      <c r="Z3" s="47"/>
      <c r="AA3" s="47"/>
      <c r="AB3" s="47"/>
      <c r="AC3" s="47"/>
      <c r="AD3" s="47"/>
      <c r="AE3" s="47"/>
      <c r="AF3" s="47"/>
      <c r="AG3" s="47"/>
      <c r="AH3" s="47"/>
      <c r="AI3" s="47"/>
      <c r="AJ3" s="47"/>
      <c r="AK3" s="47"/>
      <c r="AL3" s="47"/>
      <c r="AM3" s="47"/>
      <c r="AN3" s="47"/>
    </row>
    <row r="4" spans="1:40" ht="34.65" customHeight="1">
      <c r="A4" s="48">
        <v>1</v>
      </c>
      <c r="B4" s="49" t="s">
        <v>307</v>
      </c>
      <c r="C4" s="49">
        <v>13</v>
      </c>
      <c r="D4" s="49" t="s">
        <v>71</v>
      </c>
      <c r="E4" s="49">
        <v>10</v>
      </c>
      <c r="F4" s="49"/>
      <c r="G4" s="49"/>
      <c r="H4" s="49"/>
      <c r="I4" s="49"/>
      <c r="J4" s="49"/>
      <c r="K4" s="49"/>
      <c r="L4" s="49"/>
      <c r="M4" s="49"/>
      <c r="N4" s="49" t="s">
        <v>308</v>
      </c>
      <c r="O4" s="50">
        <v>4</v>
      </c>
      <c r="P4" s="49"/>
      <c r="Q4" s="50"/>
      <c r="R4" s="50"/>
      <c r="S4" s="50"/>
      <c r="T4" s="48"/>
      <c r="U4" s="51"/>
      <c r="V4" s="47"/>
      <c r="W4" s="47"/>
      <c r="X4" s="47"/>
      <c r="Y4" s="47"/>
      <c r="Z4" s="47"/>
      <c r="AA4" s="47"/>
      <c r="AB4" s="47"/>
      <c r="AC4" s="47"/>
      <c r="AD4" s="47"/>
      <c r="AE4" s="47"/>
      <c r="AF4" s="47"/>
      <c r="AG4" s="47"/>
      <c r="AH4" s="47"/>
      <c r="AI4" s="47"/>
      <c r="AJ4" s="47"/>
      <c r="AK4" s="47"/>
      <c r="AL4" s="47"/>
      <c r="AM4" s="47"/>
      <c r="AN4" s="47"/>
    </row>
    <row r="5" spans="1:40" ht="24.65" customHeight="1">
      <c r="A5" s="48"/>
      <c r="B5" s="49" t="s">
        <v>309</v>
      </c>
      <c r="C5" s="49">
        <v>9</v>
      </c>
      <c r="D5" s="49"/>
      <c r="E5" s="49"/>
      <c r="F5" s="49"/>
      <c r="G5" s="49"/>
      <c r="H5" s="49"/>
      <c r="I5" s="49"/>
      <c r="J5" s="49"/>
      <c r="K5" s="49"/>
      <c r="L5" s="49"/>
      <c r="M5" s="49"/>
      <c r="N5" s="49"/>
      <c r="O5" s="49"/>
      <c r="P5" s="52"/>
      <c r="Q5" s="52"/>
      <c r="R5" s="52"/>
      <c r="S5" s="52"/>
      <c r="T5" s="48"/>
      <c r="U5" s="51"/>
      <c r="V5" s="47"/>
      <c r="W5" s="47"/>
      <c r="X5" s="47"/>
      <c r="Y5" s="47"/>
      <c r="Z5" s="47"/>
      <c r="AA5" s="47"/>
      <c r="AB5" s="47"/>
      <c r="AC5" s="47"/>
      <c r="AD5" s="47"/>
      <c r="AE5" s="47"/>
      <c r="AF5" s="47"/>
      <c r="AG5" s="47"/>
      <c r="AH5" s="47"/>
      <c r="AI5" s="47"/>
      <c r="AJ5" s="47"/>
      <c r="AK5" s="47"/>
      <c r="AL5" s="47"/>
      <c r="AM5" s="47"/>
      <c r="AN5" s="47"/>
    </row>
    <row r="6" spans="1:40" ht="12.75" customHeight="1">
      <c r="A6" s="48"/>
      <c r="B6" s="49"/>
      <c r="C6" s="49"/>
      <c r="D6" s="49"/>
      <c r="E6" s="49"/>
      <c r="F6" s="49"/>
      <c r="G6" s="49"/>
      <c r="H6" s="49"/>
      <c r="I6" s="49"/>
      <c r="J6" s="49"/>
      <c r="K6" s="49"/>
      <c r="L6" s="49"/>
      <c r="M6" s="49"/>
      <c r="N6" s="53"/>
      <c r="O6" s="49"/>
      <c r="P6" s="53"/>
      <c r="Q6" s="49"/>
      <c r="R6" s="49"/>
      <c r="S6" s="49"/>
      <c r="T6" s="48">
        <f>SUM(C4:C6,E4:E6,G4:G6,I4:I6,K4:K6,M4:M6,O4:O6,Q4:Q6)</f>
        <v>36</v>
      </c>
      <c r="U6" s="51"/>
      <c r="V6" s="47"/>
      <c r="W6" s="47"/>
      <c r="X6" s="47"/>
      <c r="Y6" s="47"/>
      <c r="Z6" s="47"/>
      <c r="AA6" s="47"/>
      <c r="AB6" s="47"/>
      <c r="AC6" s="47"/>
      <c r="AD6" s="47"/>
      <c r="AE6" s="47"/>
      <c r="AF6" s="47"/>
      <c r="AG6" s="47"/>
      <c r="AH6" s="47"/>
      <c r="AI6" s="47"/>
      <c r="AJ6" s="47"/>
      <c r="AK6" s="47"/>
      <c r="AL6" s="47"/>
      <c r="AM6" s="47"/>
      <c r="AN6" s="47"/>
    </row>
    <row r="7" spans="1:40" ht="12.75" customHeight="1">
      <c r="A7" s="54">
        <v>2</v>
      </c>
      <c r="B7" s="55" t="s">
        <v>310</v>
      </c>
      <c r="C7" s="55">
        <v>13</v>
      </c>
      <c r="D7" s="55" t="s">
        <v>73</v>
      </c>
      <c r="E7" s="55">
        <v>10</v>
      </c>
      <c r="F7" s="55"/>
      <c r="G7" s="55"/>
      <c r="H7" s="55" t="s">
        <v>149</v>
      </c>
      <c r="I7" s="55">
        <v>10</v>
      </c>
      <c r="J7" s="55"/>
      <c r="K7" s="55"/>
      <c r="L7" s="55"/>
      <c r="M7" s="55"/>
      <c r="N7" s="55"/>
      <c r="O7" s="55"/>
      <c r="P7" s="56"/>
      <c r="Q7" s="55"/>
      <c r="R7" s="55"/>
      <c r="S7" s="55"/>
      <c r="T7" s="54"/>
      <c r="U7" s="51"/>
      <c r="V7" s="47"/>
      <c r="W7" s="47"/>
      <c r="X7" s="47"/>
      <c r="Y7" s="47"/>
      <c r="Z7" s="47"/>
      <c r="AA7" s="47"/>
      <c r="AB7" s="47"/>
      <c r="AC7" s="47"/>
      <c r="AD7" s="47"/>
      <c r="AE7" s="47"/>
      <c r="AF7" s="47"/>
      <c r="AG7" s="47"/>
      <c r="AH7" s="47"/>
      <c r="AI7" s="47"/>
      <c r="AJ7" s="47"/>
      <c r="AK7" s="47"/>
      <c r="AL7" s="47"/>
      <c r="AM7" s="47"/>
      <c r="AN7" s="47"/>
    </row>
    <row r="8" spans="1:40" ht="12.75" customHeight="1">
      <c r="A8" s="54"/>
      <c r="B8" s="55" t="s">
        <v>311</v>
      </c>
      <c r="C8" s="55">
        <v>9</v>
      </c>
      <c r="D8" s="55"/>
      <c r="E8" s="55"/>
      <c r="F8" s="55"/>
      <c r="G8" s="55"/>
      <c r="H8" s="55"/>
      <c r="I8" s="55"/>
      <c r="J8" s="55"/>
      <c r="K8" s="55"/>
      <c r="L8" s="55"/>
      <c r="M8" s="55"/>
      <c r="N8" s="55"/>
      <c r="O8" s="55"/>
      <c r="P8" s="57"/>
      <c r="Q8" s="55"/>
      <c r="R8" s="55"/>
      <c r="S8" s="55"/>
      <c r="T8" s="54"/>
      <c r="U8" s="51"/>
      <c r="V8" s="47"/>
      <c r="W8" s="47"/>
      <c r="X8" s="47"/>
      <c r="Y8" s="47"/>
      <c r="Z8" s="47"/>
      <c r="AA8" s="47"/>
      <c r="AB8" s="47"/>
      <c r="AC8" s="47"/>
      <c r="AD8" s="47"/>
      <c r="AE8" s="47"/>
      <c r="AF8" s="47"/>
      <c r="AG8" s="47"/>
      <c r="AH8" s="47"/>
      <c r="AI8" s="47"/>
      <c r="AJ8" s="47"/>
      <c r="AK8" s="47"/>
      <c r="AL8" s="47"/>
      <c r="AM8" s="47"/>
      <c r="AN8" s="47"/>
    </row>
    <row r="9" spans="1:40" ht="12.75" customHeight="1">
      <c r="A9" s="54"/>
      <c r="B9" s="55"/>
      <c r="C9" s="55"/>
      <c r="D9" s="55"/>
      <c r="E9" s="55"/>
      <c r="F9" s="55"/>
      <c r="G9" s="55"/>
      <c r="H9" s="55"/>
      <c r="I9" s="55"/>
      <c r="J9" s="55"/>
      <c r="K9" s="55"/>
      <c r="L9" s="55"/>
      <c r="M9" s="55"/>
      <c r="N9" s="55"/>
      <c r="O9" s="55"/>
      <c r="P9" s="55"/>
      <c r="Q9" s="55"/>
      <c r="R9" s="55"/>
      <c r="S9" s="55"/>
      <c r="T9" s="54">
        <f>SUM(C7:C9,E7:E9,G7:G9,I7:I9,K7:K9,M7:M9,O7:O9,Q7:Q9)</f>
        <v>42</v>
      </c>
      <c r="U9" s="51"/>
      <c r="V9" s="47"/>
      <c r="W9" s="47"/>
      <c r="X9" s="47"/>
      <c r="Y9" s="47"/>
      <c r="Z9" s="47"/>
      <c r="AA9" s="47"/>
      <c r="AB9" s="47"/>
      <c r="AC9" s="47"/>
      <c r="AD9" s="47"/>
      <c r="AE9" s="47"/>
      <c r="AF9" s="47"/>
      <c r="AG9" s="47"/>
      <c r="AH9" s="47"/>
      <c r="AI9" s="47"/>
      <c r="AJ9" s="47"/>
      <c r="AK9" s="47"/>
      <c r="AL9" s="47"/>
      <c r="AM9" s="47"/>
      <c r="AN9" s="47"/>
    </row>
    <row r="10" spans="1:40" ht="12.75" customHeight="1">
      <c r="A10" s="48">
        <v>3</v>
      </c>
      <c r="B10" s="49" t="s">
        <v>55</v>
      </c>
      <c r="C10" s="49">
        <v>10</v>
      </c>
      <c r="D10" s="49" t="s">
        <v>75</v>
      </c>
      <c r="E10" s="49">
        <v>10</v>
      </c>
      <c r="F10" s="49"/>
      <c r="G10" s="49"/>
      <c r="H10" s="49"/>
      <c r="I10" s="49"/>
      <c r="J10" s="49"/>
      <c r="K10" s="49"/>
      <c r="L10" s="49"/>
      <c r="M10" s="49"/>
      <c r="N10" s="49"/>
      <c r="O10" s="49"/>
      <c r="P10" s="49"/>
      <c r="Q10" s="49"/>
      <c r="R10" s="49"/>
      <c r="S10" s="49"/>
      <c r="T10" s="48"/>
      <c r="U10" s="51"/>
      <c r="V10" s="58"/>
      <c r="W10" s="47"/>
      <c r="X10" s="47"/>
      <c r="Y10" s="47"/>
      <c r="Z10" s="47"/>
      <c r="AA10" s="47"/>
      <c r="AB10" s="47"/>
      <c r="AC10" s="47"/>
      <c r="AD10" s="47"/>
      <c r="AE10" s="47"/>
      <c r="AF10" s="47"/>
      <c r="AG10" s="47"/>
      <c r="AH10" s="47"/>
      <c r="AI10" s="47"/>
      <c r="AJ10" s="47"/>
      <c r="AK10" s="47"/>
      <c r="AL10" s="47"/>
      <c r="AM10" s="47"/>
      <c r="AN10" s="47"/>
    </row>
    <row r="11" spans="1:40" ht="12.75" customHeight="1">
      <c r="A11" s="48"/>
      <c r="B11" s="49" t="s">
        <v>312</v>
      </c>
      <c r="C11" s="49">
        <v>10</v>
      </c>
      <c r="D11" s="49" t="s">
        <v>77</v>
      </c>
      <c r="E11" s="49">
        <v>5</v>
      </c>
      <c r="F11" s="49"/>
      <c r="G11" s="49"/>
      <c r="H11" s="49"/>
      <c r="I11" s="49"/>
      <c r="J11" s="49"/>
      <c r="K11" s="49"/>
      <c r="L11" s="49"/>
      <c r="M11" s="49"/>
      <c r="N11" s="49"/>
      <c r="O11" s="49"/>
      <c r="P11" s="49"/>
      <c r="Q11" s="49"/>
      <c r="R11" s="49"/>
      <c r="S11" s="49"/>
      <c r="T11" s="48"/>
      <c r="U11" s="51"/>
      <c r="V11" s="58"/>
      <c r="W11" s="47"/>
      <c r="X11" s="47"/>
      <c r="Y11" s="47"/>
      <c r="Z11" s="47"/>
      <c r="AA11" s="47"/>
      <c r="AB11" s="47"/>
      <c r="AC11" s="47"/>
      <c r="AD11" s="47"/>
      <c r="AE11" s="47"/>
      <c r="AF11" s="47"/>
      <c r="AG11" s="47"/>
      <c r="AH11" s="47"/>
      <c r="AI11" s="47"/>
      <c r="AJ11" s="47"/>
      <c r="AK11" s="47"/>
      <c r="AL11" s="47"/>
      <c r="AM11" s="47"/>
      <c r="AN11" s="47"/>
    </row>
    <row r="12" spans="1:40" ht="12.75" customHeight="1">
      <c r="A12" s="48"/>
      <c r="B12" s="49"/>
      <c r="C12" s="49"/>
      <c r="D12" s="49" t="s">
        <v>313</v>
      </c>
      <c r="E12" s="49">
        <v>10</v>
      </c>
      <c r="F12" s="49"/>
      <c r="G12" s="49"/>
      <c r="H12" s="48"/>
      <c r="I12" s="48"/>
      <c r="J12" s="48"/>
      <c r="K12" s="48"/>
      <c r="L12" s="48"/>
      <c r="M12" s="48"/>
      <c r="N12" s="48"/>
      <c r="O12" s="48"/>
      <c r="P12" s="49"/>
      <c r="Q12" s="49"/>
      <c r="R12" s="49"/>
      <c r="S12" s="49"/>
      <c r="T12" s="48">
        <f>SUM(C10:C12,E10:E12,G10:G12,I10:I12,K10:K12,M10:M12,O10:O12,Q10:Q12)</f>
        <v>45</v>
      </c>
      <c r="U12" s="51"/>
      <c r="V12" s="58"/>
      <c r="W12" s="47"/>
      <c r="X12" s="47"/>
      <c r="Y12" s="47"/>
      <c r="Z12" s="47"/>
      <c r="AA12" s="47"/>
      <c r="AB12" s="47"/>
      <c r="AC12" s="47"/>
      <c r="AD12" s="47"/>
      <c r="AE12" s="47"/>
      <c r="AF12" s="47"/>
      <c r="AG12" s="47"/>
      <c r="AH12" s="47"/>
      <c r="AI12" s="47"/>
      <c r="AJ12" s="47"/>
      <c r="AK12" s="47"/>
      <c r="AL12" s="47"/>
      <c r="AM12" s="47"/>
      <c r="AN12" s="47"/>
    </row>
    <row r="13" spans="1:40" ht="24.65" customHeight="1">
      <c r="A13" s="54">
        <v>4</v>
      </c>
      <c r="B13" s="55" t="s">
        <v>314</v>
      </c>
      <c r="C13" s="55">
        <v>10</v>
      </c>
      <c r="D13" s="55" t="s">
        <v>79</v>
      </c>
      <c r="E13" s="55">
        <v>5</v>
      </c>
      <c r="F13" s="55"/>
      <c r="G13" s="55"/>
      <c r="H13" s="55"/>
      <c r="I13" s="55"/>
      <c r="J13" s="55"/>
      <c r="K13" s="55"/>
      <c r="L13" s="55"/>
      <c r="M13" s="55"/>
      <c r="N13" s="54"/>
      <c r="O13" s="54"/>
      <c r="P13" s="55"/>
      <c r="Q13" s="55"/>
      <c r="R13" s="55"/>
      <c r="S13" s="55"/>
      <c r="T13" s="54"/>
      <c r="U13" s="51"/>
      <c r="V13" s="47"/>
      <c r="W13" s="47"/>
      <c r="X13" s="47"/>
      <c r="Y13" s="47"/>
      <c r="Z13" s="47"/>
      <c r="AA13" s="47"/>
      <c r="AB13" s="47"/>
      <c r="AC13" s="47"/>
      <c r="AD13" s="47"/>
      <c r="AE13" s="47"/>
      <c r="AF13" s="47"/>
      <c r="AG13" s="47"/>
      <c r="AH13" s="47"/>
      <c r="AI13" s="47"/>
      <c r="AJ13" s="47"/>
      <c r="AK13" s="47"/>
      <c r="AL13" s="47"/>
      <c r="AM13" s="47"/>
      <c r="AN13" s="47"/>
    </row>
    <row r="14" spans="1:40" ht="12.75" customHeight="1">
      <c r="A14" s="54"/>
      <c r="B14" s="55"/>
      <c r="C14" s="55"/>
      <c r="D14" s="55"/>
      <c r="E14" s="55"/>
      <c r="F14" s="55"/>
      <c r="G14" s="55"/>
      <c r="H14" s="55"/>
      <c r="I14" s="55"/>
      <c r="J14" s="55"/>
      <c r="K14" s="55"/>
      <c r="L14" s="54"/>
      <c r="M14" s="54"/>
      <c r="N14" s="54"/>
      <c r="O14" s="54"/>
      <c r="P14" s="55"/>
      <c r="Q14" s="55"/>
      <c r="R14" s="55"/>
      <c r="S14" s="55"/>
      <c r="T14" s="54"/>
      <c r="U14" s="51"/>
      <c r="V14" s="47"/>
      <c r="W14" s="47"/>
      <c r="X14" s="47"/>
      <c r="Y14" s="47"/>
      <c r="Z14" s="47"/>
      <c r="AA14" s="47"/>
      <c r="AB14" s="47"/>
      <c r="AC14" s="47"/>
      <c r="AD14" s="47"/>
      <c r="AE14" s="47"/>
      <c r="AF14" s="47"/>
      <c r="AG14" s="47"/>
      <c r="AH14" s="47"/>
      <c r="AI14" s="47"/>
      <c r="AJ14" s="47"/>
      <c r="AK14" s="47"/>
      <c r="AL14" s="47"/>
      <c r="AM14" s="47"/>
      <c r="AN14" s="47"/>
    </row>
    <row r="15" spans="1:40" ht="12.75" customHeight="1">
      <c r="A15" s="54"/>
      <c r="B15" s="55"/>
      <c r="C15" s="55"/>
      <c r="D15" s="55"/>
      <c r="E15" s="55"/>
      <c r="F15" s="55"/>
      <c r="G15" s="55"/>
      <c r="H15" s="54"/>
      <c r="I15" s="54"/>
      <c r="J15" s="54"/>
      <c r="K15" s="54"/>
      <c r="L15" s="54"/>
      <c r="M15" s="54"/>
      <c r="N15" s="54"/>
      <c r="O15" s="54"/>
      <c r="P15" s="55"/>
      <c r="Q15" s="55"/>
      <c r="R15" s="55"/>
      <c r="S15" s="55"/>
      <c r="T15" s="54">
        <f>SUM(C13:C15,E13:E15,G13:G15,I13:I15,K13:K15,M13:M15,O13:O15,Q13:Q15)</f>
        <v>15</v>
      </c>
      <c r="U15" s="51"/>
      <c r="V15" s="47"/>
      <c r="W15" s="47"/>
      <c r="X15" s="47"/>
      <c r="Y15" s="47"/>
      <c r="Z15" s="47"/>
      <c r="AA15" s="47"/>
      <c r="AB15" s="47"/>
      <c r="AC15" s="47"/>
      <c r="AD15" s="47"/>
      <c r="AE15" s="47"/>
      <c r="AF15" s="47"/>
      <c r="AG15" s="47"/>
      <c r="AH15" s="47"/>
      <c r="AI15" s="47"/>
      <c r="AJ15" s="47"/>
      <c r="AK15" s="47"/>
      <c r="AL15" s="47"/>
      <c r="AM15" s="47"/>
      <c r="AN15" s="47"/>
    </row>
    <row r="16" spans="1:40" ht="25.25" customHeight="1">
      <c r="A16" s="48">
        <v>5</v>
      </c>
      <c r="B16" s="49"/>
      <c r="C16" s="49"/>
      <c r="D16" s="49"/>
      <c r="E16" s="49"/>
      <c r="F16" s="49"/>
      <c r="G16" s="49"/>
      <c r="H16" s="49"/>
      <c r="I16" s="49"/>
      <c r="J16" s="49"/>
      <c r="K16" s="49"/>
      <c r="L16" s="49"/>
      <c r="M16" s="49"/>
      <c r="N16" s="48"/>
      <c r="O16" s="48"/>
      <c r="P16" s="49"/>
      <c r="Q16" s="49"/>
      <c r="R16" s="49"/>
      <c r="S16" s="49"/>
      <c r="T16" s="48"/>
      <c r="U16" s="51"/>
      <c r="V16" s="47"/>
      <c r="W16" s="47"/>
      <c r="X16" s="47"/>
      <c r="Y16" s="47"/>
      <c r="Z16" s="47"/>
      <c r="AA16" s="47"/>
      <c r="AB16" s="47"/>
      <c r="AC16" s="47"/>
      <c r="AD16" s="47"/>
      <c r="AE16" s="47"/>
      <c r="AF16" s="47"/>
      <c r="AG16" s="47"/>
      <c r="AH16" s="47"/>
      <c r="AI16" s="47"/>
      <c r="AJ16" s="47"/>
      <c r="AK16" s="47"/>
      <c r="AL16" s="47"/>
      <c r="AM16" s="47"/>
      <c r="AN16" s="47"/>
    </row>
    <row r="17" spans="1:40" ht="12.75" customHeight="1">
      <c r="A17" s="48"/>
      <c r="B17" s="49"/>
      <c r="C17" s="49"/>
      <c r="D17" s="48"/>
      <c r="E17" s="48"/>
      <c r="F17" s="48"/>
      <c r="G17" s="48"/>
      <c r="H17" s="49"/>
      <c r="I17" s="49"/>
      <c r="J17" s="49"/>
      <c r="K17" s="49"/>
      <c r="L17" s="49"/>
      <c r="M17" s="49"/>
      <c r="N17" s="48"/>
      <c r="O17" s="48"/>
      <c r="P17" s="49"/>
      <c r="Q17" s="49"/>
      <c r="R17" s="49"/>
      <c r="S17" s="49"/>
      <c r="T17" s="48"/>
      <c r="U17" s="51"/>
      <c r="V17" s="47"/>
      <c r="W17" s="47"/>
      <c r="X17" s="47"/>
      <c r="Y17" s="47"/>
      <c r="Z17" s="47"/>
      <c r="AA17" s="47"/>
      <c r="AB17" s="47"/>
      <c r="AC17" s="47"/>
      <c r="AD17" s="47"/>
      <c r="AE17" s="47"/>
      <c r="AF17" s="47"/>
      <c r="AG17" s="47"/>
      <c r="AH17" s="47"/>
      <c r="AI17" s="47"/>
      <c r="AJ17" s="47"/>
      <c r="AK17" s="47"/>
      <c r="AL17" s="47"/>
      <c r="AM17" s="47"/>
      <c r="AN17" s="47"/>
    </row>
    <row r="18" spans="1:40" ht="12.75" customHeight="1">
      <c r="A18" s="48"/>
      <c r="B18" s="49"/>
      <c r="C18" s="48"/>
      <c r="D18" s="48"/>
      <c r="E18" s="48"/>
      <c r="F18" s="48"/>
      <c r="G18" s="48"/>
      <c r="H18" s="49"/>
      <c r="I18" s="49"/>
      <c r="J18" s="49"/>
      <c r="K18" s="49"/>
      <c r="L18" s="48"/>
      <c r="M18" s="48"/>
      <c r="N18" s="48"/>
      <c r="O18" s="48"/>
      <c r="P18" s="49"/>
      <c r="Q18" s="49"/>
      <c r="R18" s="49"/>
      <c r="S18" s="49"/>
      <c r="T18" s="48">
        <f>SUM(C16:C18,E16:E18,G16:G18,I16:I18,K16:K18,M16:M18,O16:O18,Q16:Q18)</f>
        <v>0</v>
      </c>
      <c r="U18" s="51"/>
      <c r="V18" s="47"/>
      <c r="W18" s="47"/>
      <c r="X18" s="47"/>
      <c r="Y18" s="47"/>
      <c r="Z18" s="47"/>
      <c r="AA18" s="47"/>
      <c r="AB18" s="47"/>
      <c r="AC18" s="47"/>
      <c r="AD18" s="47"/>
      <c r="AE18" s="47"/>
      <c r="AF18" s="47"/>
      <c r="AG18" s="47"/>
      <c r="AH18" s="47"/>
      <c r="AI18" s="47"/>
      <c r="AJ18" s="47"/>
      <c r="AK18" s="47"/>
      <c r="AL18" s="47"/>
      <c r="AM18" s="47"/>
      <c r="AN18" s="47"/>
    </row>
    <row r="19" spans="1:40" ht="27.65" customHeight="1">
      <c r="A19" s="54">
        <v>6</v>
      </c>
      <c r="B19" s="55"/>
      <c r="C19" s="55"/>
      <c r="D19" s="55"/>
      <c r="E19" s="55"/>
      <c r="F19" s="55"/>
      <c r="G19" s="55"/>
      <c r="H19" s="59"/>
      <c r="I19" s="59"/>
      <c r="J19" s="59"/>
      <c r="K19" s="55"/>
      <c r="L19" s="55"/>
      <c r="M19" s="55"/>
      <c r="N19" s="54"/>
      <c r="O19" s="54"/>
      <c r="P19" s="55"/>
      <c r="Q19" s="55"/>
      <c r="R19" s="55"/>
      <c r="S19" s="55"/>
      <c r="T19" s="54"/>
      <c r="U19" s="51"/>
      <c r="V19" s="47"/>
      <c r="W19" s="47"/>
      <c r="X19" s="47"/>
      <c r="Y19" s="47"/>
      <c r="Z19" s="47"/>
      <c r="AA19" s="47"/>
      <c r="AB19" s="47"/>
      <c r="AC19" s="47"/>
      <c r="AD19" s="47"/>
      <c r="AE19" s="47"/>
      <c r="AF19" s="47"/>
      <c r="AG19" s="47"/>
      <c r="AH19" s="47"/>
      <c r="AI19" s="47"/>
      <c r="AJ19" s="47"/>
      <c r="AK19" s="47"/>
      <c r="AL19" s="47"/>
      <c r="AM19" s="47"/>
      <c r="AN19" s="47"/>
    </row>
    <row r="20" spans="1:40" ht="31.5" customHeight="1">
      <c r="A20" s="54"/>
      <c r="B20" s="55"/>
      <c r="C20" s="55"/>
      <c r="D20" s="55"/>
      <c r="E20" s="55"/>
      <c r="F20" s="55"/>
      <c r="G20" s="55"/>
      <c r="H20" s="59"/>
      <c r="I20" s="59"/>
      <c r="J20" s="59"/>
      <c r="K20" s="55"/>
      <c r="L20" s="59"/>
      <c r="M20" s="55"/>
      <c r="N20" s="54"/>
      <c r="O20" s="54"/>
      <c r="P20" s="55"/>
      <c r="Q20" s="55"/>
      <c r="R20" s="55"/>
      <c r="S20" s="55"/>
      <c r="T20" s="54"/>
      <c r="U20" s="51"/>
      <c r="V20" s="47"/>
      <c r="W20" s="47"/>
      <c r="X20" s="47"/>
      <c r="Y20" s="47"/>
      <c r="Z20" s="47"/>
      <c r="AA20" s="47"/>
      <c r="AB20" s="47"/>
      <c r="AC20" s="47"/>
      <c r="AD20" s="47"/>
      <c r="AE20" s="47"/>
      <c r="AF20" s="47"/>
      <c r="AG20" s="47"/>
      <c r="AH20" s="47"/>
      <c r="AI20" s="47"/>
      <c r="AJ20" s="47"/>
      <c r="AK20" s="47"/>
      <c r="AL20" s="47"/>
      <c r="AM20" s="47"/>
      <c r="AN20" s="47"/>
    </row>
    <row r="21" spans="1:40" ht="12.75" customHeight="1">
      <c r="A21" s="54"/>
      <c r="B21" s="55"/>
      <c r="C21" s="55"/>
      <c r="D21" s="55"/>
      <c r="E21" s="55"/>
      <c r="F21" s="54"/>
      <c r="G21" s="54"/>
      <c r="H21" s="54"/>
      <c r="I21" s="54"/>
      <c r="J21" s="54"/>
      <c r="K21" s="54"/>
      <c r="L21" s="55"/>
      <c r="M21" s="55"/>
      <c r="N21" s="54"/>
      <c r="O21" s="54"/>
      <c r="P21" s="55"/>
      <c r="Q21" s="55"/>
      <c r="R21" s="55"/>
      <c r="S21" s="55"/>
      <c r="T21" s="54">
        <f>SUM(C19:C21,E19:E21,G19:G21,I19:I21,K19:K21,M19:M21,O19:O21,Q19:Q21)</f>
        <v>0</v>
      </c>
      <c r="U21" s="51"/>
      <c r="V21" s="47"/>
      <c r="W21" s="47"/>
      <c r="X21" s="47"/>
      <c r="Y21" s="47"/>
      <c r="Z21" s="47"/>
      <c r="AA21" s="47"/>
      <c r="AB21" s="47"/>
      <c r="AC21" s="47"/>
      <c r="AD21" s="47"/>
      <c r="AE21" s="47"/>
      <c r="AF21" s="47"/>
      <c r="AG21" s="47"/>
      <c r="AH21" s="47"/>
      <c r="AI21" s="47"/>
      <c r="AJ21" s="47"/>
      <c r="AK21" s="47"/>
      <c r="AL21" s="47"/>
      <c r="AM21" s="47"/>
      <c r="AN21" s="47"/>
    </row>
    <row r="22" spans="1:40" ht="25.25" customHeight="1">
      <c r="A22" s="48">
        <v>7</v>
      </c>
      <c r="B22" s="60"/>
      <c r="C22" s="49"/>
      <c r="D22" s="49"/>
      <c r="E22" s="49"/>
      <c r="F22" s="48"/>
      <c r="G22" s="48"/>
      <c r="H22" s="49"/>
      <c r="I22" s="49"/>
      <c r="J22" s="49"/>
      <c r="K22" s="49"/>
      <c r="L22" s="49"/>
      <c r="M22" s="49"/>
      <c r="N22" s="49" t="s">
        <v>315</v>
      </c>
      <c r="O22" s="49">
        <v>6</v>
      </c>
      <c r="P22" s="49"/>
      <c r="Q22" s="49"/>
      <c r="R22" s="49"/>
      <c r="S22" s="49"/>
      <c r="T22" s="48"/>
      <c r="U22" s="51"/>
      <c r="V22" s="47"/>
      <c r="W22" s="47"/>
      <c r="X22" s="47"/>
      <c r="Y22" s="47"/>
      <c r="Z22" s="47"/>
      <c r="AA22" s="47"/>
      <c r="AB22" s="47"/>
      <c r="AC22" s="47"/>
      <c r="AD22" s="47"/>
      <c r="AE22" s="47"/>
      <c r="AF22" s="47"/>
      <c r="AG22" s="47"/>
      <c r="AH22" s="47"/>
      <c r="AI22" s="47"/>
      <c r="AJ22" s="47"/>
      <c r="AK22" s="47"/>
      <c r="AL22" s="47"/>
      <c r="AM22" s="47"/>
      <c r="AN22" s="47"/>
    </row>
    <row r="23" spans="1:40" ht="16.649999999999999" customHeight="1">
      <c r="A23" s="48"/>
      <c r="B23" s="49"/>
      <c r="C23" s="49"/>
      <c r="D23" s="49"/>
      <c r="E23" s="49"/>
      <c r="F23" s="49"/>
      <c r="G23" s="49"/>
      <c r="H23" s="49"/>
      <c r="I23" s="49"/>
      <c r="J23" s="49"/>
      <c r="K23" s="49"/>
      <c r="L23" s="49"/>
      <c r="M23" s="49"/>
      <c r="N23" s="49"/>
      <c r="O23" s="49"/>
      <c r="P23" s="49"/>
      <c r="Q23" s="49"/>
      <c r="R23" s="49"/>
      <c r="S23" s="49"/>
      <c r="T23" s="48"/>
      <c r="U23" s="51"/>
      <c r="V23" s="47"/>
      <c r="W23" s="47"/>
      <c r="X23" s="47"/>
      <c r="Y23" s="47"/>
      <c r="Z23" s="47" t="s">
        <v>316</v>
      </c>
      <c r="AA23" s="47" t="s">
        <v>317</v>
      </c>
      <c r="AB23" s="47"/>
      <c r="AC23" s="47"/>
      <c r="AD23" s="47"/>
      <c r="AE23" s="47"/>
      <c r="AF23" s="47"/>
      <c r="AG23" s="47"/>
      <c r="AH23" s="47"/>
      <c r="AI23" s="47"/>
      <c r="AJ23" s="47"/>
      <c r="AK23" s="47"/>
      <c r="AL23" s="47"/>
      <c r="AM23" s="47"/>
      <c r="AN23" s="47"/>
    </row>
    <row r="24" spans="1:40" ht="22.65" customHeight="1">
      <c r="A24" s="48"/>
      <c r="B24" s="49"/>
      <c r="C24" s="49"/>
      <c r="D24" s="49"/>
      <c r="E24" s="49"/>
      <c r="F24" s="49"/>
      <c r="G24" s="49"/>
      <c r="H24" s="49"/>
      <c r="I24" s="49"/>
      <c r="J24" s="49"/>
      <c r="K24" s="49"/>
      <c r="L24" s="49"/>
      <c r="M24" s="49"/>
      <c r="N24" s="49"/>
      <c r="O24" s="49"/>
      <c r="P24" s="49"/>
      <c r="Q24" s="49"/>
      <c r="R24" s="49"/>
      <c r="S24" s="49"/>
      <c r="T24" s="48">
        <f>SUM(C22:C24,E22:E24,G22:G24,I22:I24,K22:K24,M22:M24,O22:O24,Q22:Q24)</f>
        <v>6</v>
      </c>
      <c r="U24" s="51"/>
      <c r="V24" s="47"/>
      <c r="W24" s="47"/>
      <c r="X24" s="59" t="s">
        <v>318</v>
      </c>
      <c r="Y24" s="55">
        <v>8</v>
      </c>
      <c r="Z24" s="47"/>
      <c r="AA24" s="47"/>
      <c r="AB24" s="47"/>
      <c r="AC24" s="47"/>
      <c r="AD24" s="47"/>
      <c r="AE24" s="47"/>
      <c r="AF24" s="47"/>
      <c r="AG24" s="47"/>
      <c r="AH24" s="47"/>
      <c r="AI24" s="47"/>
      <c r="AJ24" s="47"/>
      <c r="AK24" s="47"/>
      <c r="AL24" s="47"/>
      <c r="AM24" s="47"/>
      <c r="AN24" s="47"/>
    </row>
    <row r="25" spans="1:40" ht="12.75" customHeight="1">
      <c r="A25" s="54">
        <v>8</v>
      </c>
      <c r="B25" s="61"/>
      <c r="C25" s="55"/>
      <c r="D25" s="59"/>
      <c r="E25" s="59"/>
      <c r="F25" s="59"/>
      <c r="G25" s="59"/>
      <c r="H25" s="59"/>
      <c r="I25" s="59"/>
      <c r="J25" s="59"/>
      <c r="K25" s="59"/>
      <c r="N25" s="55" t="s">
        <v>18</v>
      </c>
      <c r="O25" s="55">
        <v>10</v>
      </c>
      <c r="P25" s="55"/>
      <c r="Q25" s="55"/>
      <c r="R25" s="55"/>
      <c r="S25" s="55"/>
      <c r="T25" s="54"/>
      <c r="U25" s="62"/>
      <c r="V25" s="47"/>
      <c r="W25" s="47"/>
      <c r="X25" s="47"/>
      <c r="Y25" s="47"/>
      <c r="Z25" s="47"/>
      <c r="AA25" s="47"/>
      <c r="AB25" s="47"/>
      <c r="AC25" s="47"/>
      <c r="AD25" s="47"/>
      <c r="AE25" s="47"/>
      <c r="AF25" s="47"/>
      <c r="AG25" s="47"/>
      <c r="AH25" s="47"/>
      <c r="AI25" s="47"/>
      <c r="AJ25" s="47"/>
      <c r="AK25" s="47"/>
      <c r="AL25" s="47"/>
      <c r="AM25" s="47"/>
      <c r="AN25" s="47"/>
    </row>
    <row r="26" spans="1:40" ht="19.149999999999999" customHeight="1">
      <c r="A26" s="55"/>
      <c r="B26" s="55"/>
      <c r="C26" s="55"/>
      <c r="D26" s="59"/>
      <c r="E26" s="59"/>
      <c r="F26" s="59"/>
      <c r="G26" s="59"/>
      <c r="H26" s="59"/>
      <c r="I26" s="59"/>
      <c r="J26" s="63"/>
      <c r="K26" s="63"/>
      <c r="L26" s="55"/>
      <c r="M26" s="55"/>
      <c r="N26" s="54"/>
      <c r="O26" s="54"/>
      <c r="P26" s="55"/>
      <c r="Q26" s="55"/>
      <c r="R26" s="55"/>
      <c r="S26" s="55"/>
      <c r="T26" s="54"/>
      <c r="U26" s="62"/>
      <c r="V26" s="47"/>
      <c r="W26" s="47"/>
      <c r="X26" s="59" t="s">
        <v>319</v>
      </c>
      <c r="Y26" s="59">
        <v>8</v>
      </c>
      <c r="Z26" s="47"/>
      <c r="AA26" s="47"/>
      <c r="AB26" s="47"/>
      <c r="AC26" s="47"/>
      <c r="AD26" s="47"/>
      <c r="AE26" s="47"/>
      <c r="AF26" s="47"/>
      <c r="AG26" s="47"/>
      <c r="AH26" s="47"/>
      <c r="AI26" s="47"/>
      <c r="AJ26" s="47"/>
      <c r="AK26" s="47"/>
      <c r="AL26" s="47"/>
      <c r="AM26" s="47"/>
      <c r="AN26" s="47"/>
    </row>
    <row r="27" spans="1:40" ht="35.25" customHeight="1">
      <c r="A27" s="55"/>
      <c r="B27" s="54"/>
      <c r="C27" s="55"/>
      <c r="D27" s="63"/>
      <c r="E27" s="63"/>
      <c r="F27" s="59"/>
      <c r="G27" s="59"/>
      <c r="H27" s="63"/>
      <c r="I27" s="63"/>
      <c r="J27" s="63"/>
      <c r="K27" s="63"/>
      <c r="N27" s="54"/>
      <c r="O27" s="54"/>
      <c r="P27" s="55"/>
      <c r="Q27" s="55"/>
      <c r="R27" s="55"/>
      <c r="S27" s="55"/>
      <c r="T27" s="54">
        <f>SUM(C25:C27,E25:E27,G25:G27,I25:I27,K25:K27,M25:M27,O25:O27,Q25:Q27)</f>
        <v>10</v>
      </c>
      <c r="U27" s="62"/>
      <c r="V27" s="47"/>
      <c r="W27" s="47"/>
      <c r="X27" s="47" t="s">
        <v>320</v>
      </c>
      <c r="Y27" s="47">
        <v>8</v>
      </c>
      <c r="Z27" s="47"/>
      <c r="AA27" s="47"/>
      <c r="AB27" s="47"/>
      <c r="AC27" s="47"/>
      <c r="AD27" s="47"/>
      <c r="AE27" s="47"/>
      <c r="AF27" s="47"/>
      <c r="AG27" s="47"/>
      <c r="AH27" s="47"/>
      <c r="AI27" s="47"/>
      <c r="AJ27" s="47"/>
      <c r="AK27" s="47"/>
      <c r="AL27" s="47"/>
      <c r="AM27" s="47"/>
      <c r="AN27" s="47"/>
    </row>
    <row r="28" spans="1:40" ht="12.75" customHeight="1">
      <c r="A28" s="48">
        <v>9</v>
      </c>
      <c r="B28" s="52"/>
      <c r="C28" s="49"/>
      <c r="D28" s="49"/>
      <c r="E28" s="49"/>
      <c r="F28" s="49"/>
      <c r="G28" s="49"/>
      <c r="H28" s="49"/>
      <c r="I28" s="49"/>
      <c r="J28" s="49"/>
      <c r="K28" s="49"/>
      <c r="L28" s="49"/>
      <c r="M28" s="49"/>
      <c r="N28" s="49" t="s">
        <v>19</v>
      </c>
      <c r="O28" s="49">
        <v>35</v>
      </c>
      <c r="P28" s="49"/>
      <c r="Q28" s="49"/>
      <c r="R28" s="49"/>
      <c r="S28" s="49"/>
      <c r="T28" s="48"/>
      <c r="U28" s="62"/>
      <c r="V28" s="47"/>
      <c r="W28" s="47"/>
      <c r="X28" s="47"/>
      <c r="Y28" s="47"/>
      <c r="Z28" s="47"/>
      <c r="AA28" s="47"/>
      <c r="AB28" s="47"/>
      <c r="AC28" s="47"/>
      <c r="AD28" s="47"/>
      <c r="AE28" s="47"/>
      <c r="AF28" s="47"/>
      <c r="AG28" s="47"/>
      <c r="AH28" s="47"/>
      <c r="AI28" s="47"/>
      <c r="AJ28" s="47"/>
      <c r="AK28" s="47"/>
      <c r="AL28" s="47"/>
      <c r="AM28" s="47"/>
      <c r="AN28" s="47"/>
    </row>
    <row r="29" spans="1:40" ht="12.75" customHeight="1">
      <c r="A29" s="48"/>
      <c r="B29" s="64"/>
      <c r="C29" s="48"/>
      <c r="D29" s="64"/>
      <c r="E29" s="48"/>
      <c r="F29" s="64"/>
      <c r="G29" s="48"/>
      <c r="H29" s="49"/>
      <c r="I29" s="49"/>
      <c r="J29" s="48"/>
      <c r="K29" s="48"/>
      <c r="L29" s="49"/>
      <c r="M29" s="49"/>
      <c r="N29" s="64"/>
      <c r="O29" s="48"/>
      <c r="P29" s="49"/>
      <c r="Q29" s="49"/>
      <c r="R29" s="49"/>
      <c r="S29" s="49"/>
      <c r="T29" s="48"/>
      <c r="U29" s="65"/>
      <c r="V29" s="47"/>
      <c r="W29" s="47"/>
      <c r="X29" s="66" t="s">
        <v>321</v>
      </c>
      <c r="Y29" s="67">
        <v>10</v>
      </c>
      <c r="Z29" s="47" t="s">
        <v>322</v>
      </c>
      <c r="AA29" s="47"/>
      <c r="AB29" s="47"/>
      <c r="AC29" s="47"/>
      <c r="AD29" s="47"/>
      <c r="AE29" s="47"/>
      <c r="AF29" s="47"/>
      <c r="AG29" s="47"/>
      <c r="AH29" s="47"/>
      <c r="AI29" s="47"/>
      <c r="AJ29" s="47"/>
      <c r="AK29" s="47"/>
      <c r="AL29" s="47"/>
      <c r="AM29" s="47"/>
      <c r="AN29" s="47"/>
    </row>
    <row r="30" spans="1:40" ht="12.75" customHeight="1">
      <c r="A30" s="48"/>
      <c r="B30" s="52"/>
      <c r="C30" s="52"/>
      <c r="D30" s="48"/>
      <c r="E30" s="48"/>
      <c r="F30" s="48"/>
      <c r="G30" s="48"/>
      <c r="H30" s="48"/>
      <c r="I30" s="48"/>
      <c r="J30" s="48"/>
      <c r="K30" s="48"/>
      <c r="L30" s="68"/>
      <c r="M30" s="49"/>
      <c r="N30" s="48"/>
      <c r="O30" s="48"/>
      <c r="P30" s="49"/>
      <c r="Q30" s="49"/>
      <c r="R30" s="49"/>
      <c r="S30" s="49"/>
      <c r="T30" s="48">
        <f>SUM(C28:C30,E28:E30,G28:G30,I28:I30,K28:K30,M28:M30,O28:O30,Q28:Q30)</f>
        <v>35</v>
      </c>
      <c r="U30" s="62"/>
      <c r="V30" s="47"/>
      <c r="W30" s="47"/>
      <c r="X30" s="66" t="s">
        <v>323</v>
      </c>
      <c r="Y30" s="67">
        <v>10</v>
      </c>
      <c r="Z30" s="47" t="s">
        <v>324</v>
      </c>
      <c r="AA30" s="47"/>
      <c r="AB30" s="47"/>
      <c r="AC30" s="47"/>
      <c r="AD30" s="47"/>
      <c r="AE30" s="47"/>
      <c r="AF30" s="47"/>
      <c r="AG30" s="47"/>
      <c r="AH30" s="47"/>
      <c r="AI30" s="47"/>
      <c r="AJ30" s="47"/>
      <c r="AK30" s="47"/>
      <c r="AL30" s="47"/>
      <c r="AM30" s="47"/>
      <c r="AN30" s="47"/>
    </row>
    <row r="31" spans="1:40" ht="26.9" customHeight="1">
      <c r="A31" s="54">
        <v>10</v>
      </c>
      <c r="B31" s="55"/>
      <c r="C31" s="55"/>
      <c r="D31" s="55"/>
      <c r="E31" s="55"/>
      <c r="F31" s="59"/>
      <c r="G31" s="59"/>
      <c r="H31" s="59"/>
      <c r="I31" s="59"/>
      <c r="J31" s="59"/>
      <c r="K31" s="59"/>
      <c r="L31" s="59"/>
      <c r="M31" s="59"/>
      <c r="N31" s="55"/>
      <c r="O31" s="55"/>
      <c r="P31" s="55"/>
      <c r="Q31" s="55"/>
      <c r="R31" s="55"/>
      <c r="S31" s="55"/>
      <c r="T31" s="54"/>
      <c r="U31" s="62"/>
      <c r="V31" s="47"/>
      <c r="W31" s="47"/>
      <c r="X31" s="66" t="s">
        <v>325</v>
      </c>
      <c r="Y31" s="67">
        <v>10</v>
      </c>
      <c r="Z31" s="47" t="s">
        <v>324</v>
      </c>
      <c r="AA31" s="47"/>
      <c r="AB31" s="47"/>
      <c r="AC31" s="47"/>
      <c r="AD31" s="47"/>
      <c r="AE31" s="47"/>
      <c r="AF31" s="47"/>
      <c r="AG31" s="47"/>
      <c r="AH31" s="47"/>
      <c r="AI31" s="47"/>
      <c r="AJ31" s="47"/>
      <c r="AK31" s="47"/>
      <c r="AL31" s="47"/>
      <c r="AM31" s="47"/>
      <c r="AN31" s="47"/>
    </row>
    <row r="32" spans="1:40" ht="12.75" customHeight="1">
      <c r="A32" s="54"/>
      <c r="B32" s="55"/>
      <c r="C32" s="55"/>
      <c r="D32" s="55"/>
      <c r="E32" s="55"/>
      <c r="F32" s="59"/>
      <c r="G32" s="59"/>
      <c r="H32" s="59"/>
      <c r="I32" s="59"/>
      <c r="J32" s="69"/>
      <c r="K32" s="59"/>
      <c r="L32" s="69"/>
      <c r="M32" s="59"/>
      <c r="N32" s="55"/>
      <c r="O32" s="55"/>
      <c r="P32" s="55"/>
      <c r="Q32" s="55"/>
      <c r="R32" s="55"/>
      <c r="S32" s="55"/>
      <c r="T32" s="54"/>
      <c r="U32" s="65"/>
      <c r="V32" s="47"/>
      <c r="W32" s="47"/>
      <c r="X32" s="66" t="s">
        <v>326</v>
      </c>
      <c r="Y32" s="67">
        <v>12</v>
      </c>
      <c r="Z32" s="47" t="s">
        <v>327</v>
      </c>
      <c r="AA32" s="47"/>
      <c r="AB32" s="47"/>
      <c r="AC32" s="47"/>
      <c r="AD32" s="47"/>
      <c r="AE32" s="47"/>
      <c r="AF32" s="47"/>
      <c r="AG32" s="47"/>
      <c r="AH32" s="47"/>
      <c r="AI32" s="47"/>
      <c r="AJ32" s="47"/>
      <c r="AK32" s="47"/>
      <c r="AL32" s="47"/>
      <c r="AM32" s="47"/>
      <c r="AN32" s="47"/>
    </row>
    <row r="33" spans="1:40" ht="12.75" customHeight="1">
      <c r="A33" s="54"/>
      <c r="B33" s="55"/>
      <c r="C33" s="55"/>
      <c r="D33" s="55"/>
      <c r="E33" s="55"/>
      <c r="F33" s="59"/>
      <c r="G33" s="59"/>
      <c r="H33" s="59"/>
      <c r="I33" s="59"/>
      <c r="J33" s="59"/>
      <c r="K33" s="59"/>
      <c r="L33" s="59"/>
      <c r="M33" s="59"/>
      <c r="N33" s="55"/>
      <c r="O33" s="55"/>
      <c r="P33" s="55"/>
      <c r="Q33" s="55"/>
      <c r="R33" s="70"/>
      <c r="S33" s="70"/>
      <c r="T33" s="54">
        <f>SUM(C31:C33,E31:E33,G31:G33,I31:I33,K31:K33,M31:M33,O31:O33,Q31:Q33)</f>
        <v>0</v>
      </c>
      <c r="U33" s="65"/>
      <c r="V33" s="47"/>
      <c r="W33" s="47"/>
      <c r="X33" s="47" t="s">
        <v>328</v>
      </c>
      <c r="Y33" s="47">
        <v>10</v>
      </c>
      <c r="Z33" s="47" t="s">
        <v>322</v>
      </c>
      <c r="AA33" s="47"/>
      <c r="AB33" s="47"/>
      <c r="AC33" s="47"/>
      <c r="AD33" s="47"/>
      <c r="AE33" s="47"/>
      <c r="AF33" s="47"/>
      <c r="AG33" s="47"/>
      <c r="AH33" s="47"/>
      <c r="AI33" s="47"/>
      <c r="AJ33" s="47"/>
      <c r="AK33" s="47"/>
      <c r="AL33" s="47"/>
      <c r="AM33" s="47"/>
      <c r="AN33" s="47"/>
    </row>
    <row r="34" spans="1:40" ht="12.75" customHeight="1">
      <c r="A34" s="71"/>
      <c r="B34" s="71"/>
      <c r="C34" s="71">
        <f>SUM(C4:C33)</f>
        <v>74</v>
      </c>
      <c r="D34" s="71"/>
      <c r="E34" s="71">
        <f>SUM(E4:E33)</f>
        <v>50</v>
      </c>
      <c r="F34" s="71"/>
      <c r="G34" s="71">
        <f>SUM(G4:G33)</f>
        <v>0</v>
      </c>
      <c r="H34" s="71"/>
      <c r="I34" s="71">
        <f>SUM(I4:I33)</f>
        <v>10</v>
      </c>
      <c r="J34" s="71"/>
      <c r="K34" s="71">
        <f>SUM(K4:K33)</f>
        <v>0</v>
      </c>
      <c r="L34" s="71"/>
      <c r="M34" s="71">
        <f>SUM(M4:M33)</f>
        <v>0</v>
      </c>
      <c r="N34" s="71"/>
      <c r="O34" s="71">
        <f>SUM(O4:O33)</f>
        <v>55</v>
      </c>
      <c r="P34" s="71"/>
      <c r="Q34" s="71">
        <f>SUM(Q4:Q33)</f>
        <v>0</v>
      </c>
      <c r="R34" s="72"/>
      <c r="S34" s="72">
        <f>SUM(S4:S33)</f>
        <v>0</v>
      </c>
      <c r="T34" s="71">
        <f>SUM(C34:S34)</f>
        <v>189</v>
      </c>
      <c r="U34" s="46"/>
      <c r="V34" s="47"/>
      <c r="W34" s="47"/>
      <c r="X34" s="47"/>
      <c r="Y34" s="47"/>
      <c r="Z34" s="47"/>
      <c r="AA34" s="47"/>
      <c r="AB34" s="47"/>
      <c r="AC34" s="47"/>
      <c r="AD34" s="47"/>
      <c r="AE34" s="47"/>
      <c r="AF34" s="47"/>
      <c r="AG34" s="47"/>
      <c r="AH34" s="47"/>
      <c r="AI34" s="47"/>
      <c r="AJ34" s="47"/>
      <c r="AK34" s="47"/>
      <c r="AL34" s="47"/>
      <c r="AM34" s="47"/>
      <c r="AN34" s="47"/>
    </row>
    <row r="35" spans="1:40" ht="12.75" customHeight="1" thickBot="1">
      <c r="A35" s="47"/>
      <c r="B35" s="47"/>
      <c r="C35" s="47">
        <v>75</v>
      </c>
      <c r="D35" s="47"/>
      <c r="E35" s="47">
        <v>75</v>
      </c>
      <c r="F35" s="47"/>
      <c r="G35" s="47">
        <v>0</v>
      </c>
      <c r="H35" s="47"/>
      <c r="I35" s="47">
        <v>50</v>
      </c>
      <c r="J35" s="47"/>
      <c r="K35" s="47">
        <v>20</v>
      </c>
      <c r="L35" s="47"/>
      <c r="M35" s="47">
        <v>60</v>
      </c>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row>
    <row r="36" spans="1:40" ht="12.75" customHeight="1" thickBot="1">
      <c r="A36" s="47"/>
      <c r="B36" s="105" t="s">
        <v>329</v>
      </c>
      <c r="C36" s="105"/>
      <c r="D36" s="105"/>
      <c r="E36" s="105"/>
      <c r="F36" s="105"/>
      <c r="G36" s="73">
        <f>SUM(C34,E34,G34)</f>
        <v>124</v>
      </c>
      <c r="H36" s="105" t="s">
        <v>330</v>
      </c>
      <c r="I36" s="105"/>
      <c r="J36" s="105"/>
      <c r="K36" s="73">
        <f>SUM(I34,K34)</f>
        <v>10</v>
      </c>
      <c r="L36" s="105" t="s">
        <v>331</v>
      </c>
      <c r="M36" s="105"/>
      <c r="N36" s="105"/>
      <c r="O36" s="73">
        <f>SUM(M34,O34)</f>
        <v>55</v>
      </c>
      <c r="P36" s="106" t="s">
        <v>332</v>
      </c>
      <c r="Q36" s="106"/>
      <c r="R36" s="106"/>
      <c r="S36" s="74">
        <f>SUM(Q34,S34)</f>
        <v>0</v>
      </c>
      <c r="T36" s="75">
        <f>T34</f>
        <v>189</v>
      </c>
      <c r="U36" s="76"/>
      <c r="V36" s="76"/>
      <c r="W36" s="77" t="s">
        <v>23</v>
      </c>
      <c r="X36" s="47"/>
      <c r="Y36" s="47"/>
      <c r="Z36" s="47"/>
      <c r="AA36" s="47"/>
      <c r="AB36" s="47"/>
      <c r="AC36" s="47"/>
      <c r="AD36" s="47"/>
      <c r="AE36" s="47"/>
      <c r="AF36" s="47"/>
      <c r="AG36" s="47"/>
      <c r="AH36" s="47"/>
      <c r="AI36" s="47"/>
      <c r="AJ36" s="47"/>
      <c r="AK36" s="47"/>
      <c r="AL36" s="47"/>
      <c r="AM36" s="47"/>
      <c r="AN36" s="47"/>
    </row>
    <row r="37" spans="1:40" ht="12.75" customHeight="1">
      <c r="A37" s="47"/>
      <c r="B37" s="78" t="s">
        <v>333</v>
      </c>
      <c r="C37" s="78"/>
      <c r="D37" s="78"/>
      <c r="E37" s="78"/>
      <c r="F37" s="78"/>
      <c r="G37" s="78">
        <v>200</v>
      </c>
      <c r="H37" s="78"/>
      <c r="I37" s="78"/>
      <c r="J37" s="78"/>
      <c r="K37" s="78">
        <v>80</v>
      </c>
      <c r="L37" s="79"/>
      <c r="M37" s="78"/>
      <c r="N37" s="78"/>
      <c r="O37" s="78">
        <v>120</v>
      </c>
      <c r="P37" s="78"/>
      <c r="Q37" s="78">
        <v>0</v>
      </c>
      <c r="R37" s="78"/>
      <c r="S37" s="78">
        <v>12</v>
      </c>
      <c r="T37" s="78">
        <v>450</v>
      </c>
      <c r="U37" s="47"/>
      <c r="V37" s="47"/>
      <c r="W37" s="47"/>
      <c r="X37" s="47"/>
      <c r="Y37" s="47"/>
      <c r="Z37" s="47"/>
      <c r="AA37" s="47"/>
      <c r="AB37" s="47"/>
      <c r="AC37" s="47"/>
      <c r="AD37" s="47"/>
      <c r="AE37" s="47"/>
      <c r="AF37" s="47"/>
      <c r="AG37" s="47"/>
      <c r="AH37" s="47"/>
      <c r="AI37" s="47"/>
      <c r="AJ37" s="47"/>
      <c r="AK37" s="47"/>
      <c r="AL37" s="47"/>
      <c r="AM37" s="47"/>
      <c r="AN37" s="47"/>
    </row>
    <row r="38" spans="1:40" ht="12.75" customHeight="1">
      <c r="A38" s="47"/>
      <c r="B38" s="80"/>
      <c r="C38" s="81"/>
      <c r="D38" s="82"/>
      <c r="E38" s="82"/>
      <c r="F38" s="82"/>
      <c r="G38" s="82"/>
      <c r="H38" s="81"/>
      <c r="M38" s="58"/>
      <c r="N38" s="83"/>
      <c r="O38" s="58"/>
      <c r="P38" s="47"/>
      <c r="Q38" s="47"/>
      <c r="R38" s="81"/>
      <c r="S38" s="47"/>
      <c r="T38" s="47">
        <f>+T37-T36</f>
        <v>261</v>
      </c>
      <c r="U38" s="47"/>
      <c r="V38" s="47"/>
      <c r="W38" s="47"/>
      <c r="X38" s="47"/>
      <c r="Y38" s="47"/>
      <c r="Z38" s="47"/>
      <c r="AA38" s="47"/>
      <c r="AB38" s="47"/>
      <c r="AC38" s="47"/>
      <c r="AD38" s="47"/>
      <c r="AE38" s="47"/>
      <c r="AF38" s="47"/>
      <c r="AG38" s="47"/>
      <c r="AH38" s="47"/>
      <c r="AI38" s="47"/>
      <c r="AJ38" s="47"/>
      <c r="AK38" s="47"/>
      <c r="AL38" s="47"/>
      <c r="AM38" s="47"/>
      <c r="AN38" s="47"/>
    </row>
    <row r="39" spans="1:40" ht="30.75" customHeight="1">
      <c r="A39" s="47"/>
      <c r="B39" s="110"/>
      <c r="C39" s="110"/>
      <c r="D39" s="110"/>
      <c r="E39" s="110"/>
      <c r="F39" s="110"/>
      <c r="G39" s="110"/>
      <c r="H39" s="110"/>
      <c r="I39" s="110"/>
      <c r="J39" s="110"/>
      <c r="K39" s="110"/>
      <c r="L39" s="110"/>
      <c r="M39" s="110"/>
      <c r="N39" s="110"/>
      <c r="O39" s="110"/>
      <c r="P39" s="110"/>
      <c r="Q39" s="110"/>
      <c r="R39" s="110"/>
      <c r="S39" s="110"/>
      <c r="T39" s="110"/>
      <c r="U39" s="47"/>
      <c r="V39" s="47"/>
      <c r="W39" s="47"/>
      <c r="X39" s="47"/>
      <c r="Y39" s="47"/>
      <c r="Z39" s="47"/>
      <c r="AA39" s="47"/>
      <c r="AB39" s="47"/>
      <c r="AC39" s="47"/>
      <c r="AD39" s="47"/>
      <c r="AE39" s="47"/>
      <c r="AF39" s="47"/>
      <c r="AG39" s="47"/>
      <c r="AH39" s="47"/>
      <c r="AI39" s="47"/>
      <c r="AJ39" s="47"/>
      <c r="AK39" s="47"/>
      <c r="AL39" s="47"/>
      <c r="AM39" s="47"/>
      <c r="AN39" s="47"/>
    </row>
    <row r="40" spans="1:40" ht="12.75" customHeight="1">
      <c r="A40" s="47"/>
      <c r="B40" s="84"/>
      <c r="C40" s="3"/>
      <c r="D40" s="3"/>
      <c r="E40" s="3"/>
      <c r="F40" s="3"/>
      <c r="G40" s="3"/>
      <c r="H40" s="3"/>
      <c r="I40" s="85"/>
      <c r="J40" s="85"/>
      <c r="K40" s="85"/>
      <c r="L40" s="85"/>
      <c r="M40" s="85"/>
      <c r="N40" s="3"/>
      <c r="O40" s="85"/>
      <c r="P40" s="85"/>
      <c r="Q40" s="85"/>
      <c r="R40" s="85"/>
      <c r="S40" s="85"/>
      <c r="T40" s="85"/>
      <c r="U40" s="47"/>
      <c r="V40" s="47"/>
      <c r="W40" s="47"/>
      <c r="X40" s="47"/>
      <c r="Y40" s="47"/>
      <c r="Z40" s="47"/>
      <c r="AA40" s="47"/>
      <c r="AB40" s="47"/>
      <c r="AC40" s="47"/>
      <c r="AD40" s="47"/>
      <c r="AE40" s="47"/>
      <c r="AF40" s="47"/>
      <c r="AG40" s="47"/>
      <c r="AH40" s="47"/>
      <c r="AI40" s="47"/>
      <c r="AJ40" s="47"/>
      <c r="AK40" s="47"/>
      <c r="AL40" s="47"/>
      <c r="AM40" s="47"/>
      <c r="AN40" s="47"/>
    </row>
    <row r="41" spans="1:40" ht="12.75" customHeight="1">
      <c r="A41" s="47"/>
      <c r="B41" s="110"/>
      <c r="C41" s="110"/>
      <c r="D41" s="110"/>
      <c r="E41" s="110"/>
      <c r="F41" s="110"/>
      <c r="G41" s="110"/>
      <c r="H41" s="110"/>
      <c r="I41" s="110"/>
      <c r="J41" s="110"/>
      <c r="K41" s="110"/>
      <c r="L41" s="110"/>
      <c r="M41" s="110"/>
      <c r="N41" s="110"/>
      <c r="O41" s="110"/>
      <c r="P41" s="110"/>
      <c r="Q41" s="110"/>
      <c r="R41" s="110"/>
      <c r="S41" s="110"/>
      <c r="T41" s="110"/>
      <c r="U41" s="47"/>
      <c r="V41" s="47"/>
      <c r="W41" s="47"/>
      <c r="X41" s="47"/>
      <c r="Y41" s="47"/>
      <c r="Z41" s="47"/>
      <c r="AA41" s="47"/>
      <c r="AB41" s="47"/>
      <c r="AC41" s="47"/>
      <c r="AD41" s="47"/>
      <c r="AE41" s="47"/>
      <c r="AF41" s="47"/>
      <c r="AG41" s="47"/>
      <c r="AH41" s="47"/>
      <c r="AI41" s="47"/>
      <c r="AJ41" s="47"/>
      <c r="AK41" s="47"/>
      <c r="AL41" s="47"/>
      <c r="AM41" s="47"/>
      <c r="AN41" s="47"/>
    </row>
    <row r="42" spans="1:40" ht="12.75" customHeight="1">
      <c r="A42" s="47"/>
      <c r="B42" s="86"/>
      <c r="C42" s="3"/>
      <c r="D42" s="3"/>
      <c r="E42" s="3"/>
      <c r="F42" s="3"/>
      <c r="G42" s="3"/>
      <c r="H42" s="3"/>
      <c r="I42" s="85"/>
      <c r="J42" s="85"/>
      <c r="K42" s="85"/>
      <c r="L42" s="85"/>
      <c r="M42" s="85"/>
      <c r="N42" s="3"/>
      <c r="O42" s="85"/>
      <c r="P42" s="85"/>
      <c r="Q42" s="85"/>
      <c r="R42" s="85"/>
      <c r="S42" s="85"/>
      <c r="T42" s="85"/>
      <c r="U42" s="47"/>
      <c r="V42" s="47"/>
      <c r="W42" s="47"/>
      <c r="X42" s="47"/>
      <c r="Y42" s="47"/>
      <c r="Z42" s="47"/>
      <c r="AA42" s="47"/>
      <c r="AB42" s="47"/>
      <c r="AC42" s="47"/>
      <c r="AD42" s="47"/>
      <c r="AE42" s="47"/>
      <c r="AF42" s="47"/>
      <c r="AG42" s="47"/>
      <c r="AH42" s="47"/>
      <c r="AI42" s="47"/>
      <c r="AJ42" s="47"/>
      <c r="AK42" s="47"/>
      <c r="AL42" s="47"/>
      <c r="AM42" s="47"/>
      <c r="AN42" s="47"/>
    </row>
    <row r="43" spans="1:40" ht="12.75" customHeight="1">
      <c r="A43" s="47"/>
      <c r="B43" s="111"/>
      <c r="C43" s="111"/>
      <c r="D43" s="111"/>
      <c r="E43" s="111"/>
      <c r="F43" s="111"/>
      <c r="G43" s="111"/>
      <c r="H43" s="111"/>
      <c r="I43" s="111"/>
      <c r="J43" s="111"/>
      <c r="K43" s="111"/>
      <c r="L43" s="111"/>
      <c r="M43" s="111"/>
      <c r="N43" s="111"/>
      <c r="O43" s="111"/>
      <c r="P43" s="111"/>
      <c r="Q43" s="111"/>
      <c r="R43" s="111"/>
      <c r="S43" s="111"/>
      <c r="T43" s="111"/>
      <c r="U43" s="47"/>
      <c r="V43" s="47"/>
      <c r="W43" s="47"/>
      <c r="X43" s="47"/>
      <c r="Y43" s="47"/>
      <c r="Z43" s="47"/>
      <c r="AA43" s="47"/>
      <c r="AB43" s="47"/>
      <c r="AC43" s="47"/>
      <c r="AD43" s="47"/>
      <c r="AE43" s="47"/>
      <c r="AF43" s="47"/>
      <c r="AG43" s="47"/>
      <c r="AH43" s="47"/>
      <c r="AI43" s="47"/>
      <c r="AJ43" s="47"/>
      <c r="AK43" s="47"/>
      <c r="AL43" s="47"/>
      <c r="AM43" s="47"/>
      <c r="AN43" s="47"/>
    </row>
    <row r="44" spans="1:40" ht="12.75" customHeight="1">
      <c r="A44" s="47"/>
      <c r="B44" s="111"/>
      <c r="C44" s="111"/>
      <c r="D44" s="111"/>
      <c r="E44" s="111"/>
      <c r="F44" s="111"/>
      <c r="G44" s="111"/>
      <c r="H44" s="111"/>
      <c r="I44" s="111"/>
      <c r="J44" s="111"/>
      <c r="K44" s="111"/>
      <c r="L44" s="111"/>
      <c r="M44" s="111"/>
      <c r="N44" s="111"/>
      <c r="O44" s="111"/>
      <c r="P44" s="111"/>
      <c r="Q44" s="111"/>
      <c r="R44" s="111"/>
      <c r="S44" s="111"/>
      <c r="T44" s="111"/>
      <c r="U44" s="47"/>
      <c r="V44" s="47"/>
      <c r="W44" s="47"/>
      <c r="X44" s="47"/>
      <c r="Y44" s="47"/>
      <c r="Z44" s="47"/>
      <c r="AA44" s="47"/>
      <c r="AB44" s="47"/>
      <c r="AC44" s="47"/>
      <c r="AD44" s="47"/>
      <c r="AE44" s="47"/>
      <c r="AF44" s="47"/>
      <c r="AG44" s="47"/>
      <c r="AH44" s="47"/>
      <c r="AI44" s="47"/>
      <c r="AJ44" s="47"/>
      <c r="AK44" s="47"/>
      <c r="AL44" s="47"/>
      <c r="AM44" s="47"/>
      <c r="AN44" s="47"/>
    </row>
    <row r="45" spans="1:40" ht="12.75" customHeight="1">
      <c r="A45" s="47"/>
      <c r="B45" s="111"/>
      <c r="C45" s="111"/>
      <c r="D45" s="111"/>
      <c r="E45" s="111"/>
      <c r="F45" s="111"/>
      <c r="G45" s="111"/>
      <c r="H45" s="111"/>
      <c r="I45" s="111"/>
      <c r="J45" s="111"/>
      <c r="K45" s="111"/>
      <c r="L45" s="111"/>
      <c r="M45" s="111"/>
      <c r="N45" s="111"/>
      <c r="O45" s="111"/>
      <c r="P45" s="111"/>
      <c r="Q45" s="111"/>
      <c r="R45" s="111"/>
      <c r="S45" s="111"/>
      <c r="T45" s="111"/>
      <c r="U45" s="47"/>
      <c r="V45" s="47"/>
      <c r="W45" s="47"/>
      <c r="X45" s="47"/>
      <c r="Y45" s="47"/>
      <c r="Z45" s="47"/>
      <c r="AA45" s="47"/>
      <c r="AB45" s="47"/>
      <c r="AC45" s="47"/>
      <c r="AD45" s="47"/>
      <c r="AE45" s="47"/>
      <c r="AF45" s="47"/>
      <c r="AG45" s="47"/>
      <c r="AH45" s="47"/>
      <c r="AI45" s="47"/>
      <c r="AJ45" s="47"/>
      <c r="AK45" s="47"/>
      <c r="AL45" s="47"/>
      <c r="AM45" s="47"/>
      <c r="AN45" s="47"/>
    </row>
    <row r="46" spans="1:40" ht="12.75" customHeight="1">
      <c r="A46" s="47"/>
      <c r="B46" s="111"/>
      <c r="C46" s="111"/>
      <c r="D46" s="111"/>
      <c r="E46" s="111"/>
      <c r="F46" s="111"/>
      <c r="G46" s="111"/>
      <c r="H46" s="111"/>
      <c r="I46" s="111"/>
      <c r="J46" s="111"/>
      <c r="K46" s="111"/>
      <c r="L46" s="111"/>
      <c r="M46" s="111"/>
      <c r="N46" s="111"/>
      <c r="O46" s="111"/>
      <c r="P46" s="111"/>
      <c r="Q46" s="111"/>
      <c r="R46" s="111"/>
      <c r="S46" s="111"/>
      <c r="T46" s="111"/>
      <c r="U46" s="47"/>
      <c r="V46" s="47"/>
      <c r="W46" s="47"/>
      <c r="X46" s="47"/>
      <c r="Y46" s="47"/>
      <c r="Z46" s="47"/>
      <c r="AA46" s="47"/>
      <c r="AB46" s="47"/>
      <c r="AC46" s="47"/>
      <c r="AD46" s="47"/>
      <c r="AE46" s="47"/>
      <c r="AF46" s="47"/>
      <c r="AG46" s="47"/>
      <c r="AH46" s="47"/>
      <c r="AI46" s="47"/>
      <c r="AJ46" s="47"/>
      <c r="AK46" s="47"/>
      <c r="AL46" s="47"/>
      <c r="AM46" s="47"/>
      <c r="AN46" s="47"/>
    </row>
    <row r="47" spans="1:40" ht="12.75" customHeight="1">
      <c r="A47" s="47"/>
      <c r="B47" s="111"/>
      <c r="C47" s="111"/>
      <c r="D47" s="111"/>
      <c r="E47" s="111"/>
      <c r="F47" s="111"/>
      <c r="G47" s="111"/>
      <c r="H47" s="111"/>
      <c r="I47" s="111"/>
      <c r="J47" s="111"/>
      <c r="K47" s="111"/>
      <c r="L47" s="111"/>
      <c r="M47" s="111"/>
      <c r="N47" s="111"/>
      <c r="O47" s="111"/>
      <c r="P47" s="111"/>
      <c r="Q47" s="111"/>
      <c r="R47" s="111"/>
      <c r="S47" s="111"/>
      <c r="T47" s="111"/>
      <c r="U47" s="47"/>
      <c r="V47" s="47"/>
      <c r="W47" s="47"/>
      <c r="X47" s="47"/>
      <c r="Y47" s="47"/>
      <c r="Z47" s="47"/>
      <c r="AA47" s="47"/>
      <c r="AB47" s="47"/>
      <c r="AC47" s="47"/>
      <c r="AD47" s="47"/>
      <c r="AE47" s="47"/>
      <c r="AF47" s="47"/>
      <c r="AG47" s="47"/>
      <c r="AH47" s="47"/>
      <c r="AI47" s="47"/>
      <c r="AJ47" s="47"/>
      <c r="AK47" s="47"/>
      <c r="AL47" s="47"/>
      <c r="AM47" s="47"/>
      <c r="AN47" s="47"/>
    </row>
    <row r="48" spans="1:40" ht="12.75" customHeight="1">
      <c r="A48" s="47"/>
      <c r="B48" s="84"/>
      <c r="C48" s="3"/>
      <c r="D48" s="3"/>
      <c r="E48" s="3"/>
      <c r="F48" s="3"/>
      <c r="G48" s="3"/>
      <c r="H48" s="3"/>
      <c r="I48" s="85"/>
      <c r="J48" s="85"/>
      <c r="K48" s="85"/>
      <c r="L48" s="85"/>
      <c r="M48" s="85"/>
      <c r="N48" s="3"/>
      <c r="O48" s="85"/>
      <c r="P48" s="85"/>
      <c r="Q48" s="85"/>
      <c r="R48" s="85"/>
      <c r="S48" s="85"/>
      <c r="T48" s="85"/>
      <c r="U48" s="47"/>
      <c r="V48" s="47"/>
      <c r="W48" s="47"/>
      <c r="X48" s="47"/>
      <c r="Y48" s="47"/>
      <c r="Z48" s="47"/>
      <c r="AA48" s="47"/>
      <c r="AB48" s="47"/>
      <c r="AC48" s="47"/>
      <c r="AD48" s="47"/>
      <c r="AE48" s="47"/>
      <c r="AF48" s="47"/>
      <c r="AG48" s="47"/>
      <c r="AH48" s="47"/>
      <c r="AI48" s="47"/>
      <c r="AJ48" s="47"/>
      <c r="AK48" s="47"/>
      <c r="AL48" s="47"/>
      <c r="AM48" s="47"/>
      <c r="AN48" s="47"/>
    </row>
    <row r="49" spans="1:40" ht="12.75" customHeight="1">
      <c r="A49" s="47"/>
      <c r="B49" s="111"/>
      <c r="C49" s="111"/>
      <c r="D49" s="111"/>
      <c r="E49" s="111"/>
      <c r="F49" s="111"/>
      <c r="G49" s="111"/>
      <c r="H49" s="111"/>
      <c r="I49" s="111"/>
      <c r="J49" s="111"/>
      <c r="K49" s="111"/>
      <c r="L49" s="111"/>
      <c r="M49" s="111"/>
      <c r="N49" s="111"/>
      <c r="O49" s="111"/>
      <c r="P49" s="111"/>
      <c r="Q49" s="111"/>
      <c r="R49" s="111"/>
      <c r="S49" s="111"/>
      <c r="T49" s="111"/>
      <c r="U49" s="47"/>
      <c r="V49" s="47"/>
      <c r="W49" s="47"/>
      <c r="X49" s="47"/>
      <c r="Y49" s="47"/>
      <c r="Z49" s="47"/>
      <c r="AA49" s="47"/>
      <c r="AB49" s="47"/>
      <c r="AC49" s="47"/>
      <c r="AD49" s="47"/>
      <c r="AE49" s="47"/>
      <c r="AF49" s="47"/>
      <c r="AG49" s="47"/>
      <c r="AH49" s="47"/>
      <c r="AI49" s="47"/>
      <c r="AJ49" s="47"/>
      <c r="AK49" s="47"/>
      <c r="AL49" s="47"/>
      <c r="AM49" s="47"/>
      <c r="AN49" s="47"/>
    </row>
    <row r="50" spans="1:40" ht="12.75" customHeight="1">
      <c r="A50" s="47"/>
      <c r="B50" s="111"/>
      <c r="C50" s="111"/>
      <c r="D50" s="111"/>
      <c r="E50" s="111"/>
      <c r="F50" s="111"/>
      <c r="G50" s="111"/>
      <c r="H50" s="111"/>
      <c r="I50" s="111"/>
      <c r="J50" s="111"/>
      <c r="K50" s="111"/>
      <c r="L50" s="111"/>
      <c r="M50" s="111"/>
      <c r="N50" s="111"/>
      <c r="O50" s="111"/>
      <c r="P50" s="111"/>
      <c r="Q50" s="111"/>
      <c r="R50" s="111"/>
      <c r="S50" s="111"/>
      <c r="T50" s="111"/>
      <c r="U50" s="47"/>
      <c r="V50" s="47"/>
      <c r="W50" s="47"/>
      <c r="X50" s="47"/>
      <c r="Y50" s="47"/>
      <c r="Z50" s="47"/>
      <c r="AA50" s="47"/>
      <c r="AB50" s="47"/>
      <c r="AC50" s="47"/>
      <c r="AD50" s="47"/>
      <c r="AE50" s="47"/>
      <c r="AF50" s="47"/>
      <c r="AG50" s="47"/>
      <c r="AH50" s="47"/>
      <c r="AI50" s="47"/>
      <c r="AJ50" s="47"/>
      <c r="AK50" s="47"/>
      <c r="AL50" s="47"/>
      <c r="AM50" s="47"/>
      <c r="AN50" s="47"/>
    </row>
    <row r="51" spans="1:40" ht="12.75" customHeight="1">
      <c r="A51" s="47"/>
      <c r="B51" s="111"/>
      <c r="C51" s="111"/>
      <c r="D51" s="111"/>
      <c r="E51" s="111"/>
      <c r="F51" s="111"/>
      <c r="G51" s="111"/>
      <c r="H51" s="111"/>
      <c r="I51" s="111"/>
      <c r="J51" s="111"/>
      <c r="K51" s="111"/>
      <c r="L51" s="111"/>
      <c r="M51" s="111"/>
      <c r="N51" s="111"/>
      <c r="O51" s="111"/>
      <c r="P51" s="111"/>
      <c r="Q51" s="111"/>
      <c r="R51" s="111"/>
      <c r="S51" s="111"/>
      <c r="T51" s="111"/>
      <c r="U51" s="47"/>
      <c r="V51" s="47"/>
      <c r="W51" s="47"/>
      <c r="X51" s="47"/>
      <c r="Y51" s="47"/>
      <c r="Z51" s="47"/>
      <c r="AA51" s="47"/>
      <c r="AB51" s="47"/>
      <c r="AC51" s="47"/>
      <c r="AD51" s="47"/>
      <c r="AE51" s="47"/>
      <c r="AF51" s="47"/>
      <c r="AG51" s="47"/>
      <c r="AH51" s="47"/>
      <c r="AI51" s="47"/>
      <c r="AJ51" s="47"/>
      <c r="AK51" s="47"/>
      <c r="AL51" s="47"/>
      <c r="AM51" s="47"/>
      <c r="AN51" s="47"/>
    </row>
    <row r="52" spans="1:40" ht="12.75" customHeight="1">
      <c r="A52" s="47"/>
      <c r="B52" s="84"/>
      <c r="C52" s="3"/>
      <c r="D52" s="3"/>
      <c r="E52" s="3"/>
      <c r="F52" s="3"/>
      <c r="G52" s="3"/>
      <c r="H52" s="3"/>
      <c r="I52" s="85"/>
      <c r="J52" s="85"/>
      <c r="K52" s="85"/>
      <c r="L52" s="85"/>
      <c r="M52" s="85"/>
      <c r="N52" s="3"/>
      <c r="O52" s="85"/>
      <c r="P52" s="85"/>
      <c r="Q52" s="85"/>
      <c r="R52" s="85"/>
      <c r="S52" s="85"/>
      <c r="T52" s="85"/>
      <c r="U52" s="47"/>
      <c r="V52" s="47"/>
      <c r="W52" s="47"/>
      <c r="X52" s="47"/>
      <c r="Y52" s="47"/>
      <c r="Z52" s="47"/>
      <c r="AA52" s="47"/>
      <c r="AB52" s="47"/>
      <c r="AC52" s="47"/>
      <c r="AD52" s="47"/>
      <c r="AE52" s="47"/>
      <c r="AF52" s="47"/>
      <c r="AG52" s="47"/>
      <c r="AH52" s="47"/>
      <c r="AI52" s="47"/>
      <c r="AJ52" s="47"/>
      <c r="AK52" s="47"/>
      <c r="AL52" s="47"/>
      <c r="AM52" s="47"/>
      <c r="AN52" s="47"/>
    </row>
    <row r="53" spans="1:40" ht="12.75" customHeight="1">
      <c r="A53" s="47"/>
      <c r="B53" s="111"/>
      <c r="C53" s="111"/>
      <c r="D53" s="111"/>
      <c r="E53" s="111"/>
      <c r="F53" s="111"/>
      <c r="G53" s="111"/>
      <c r="H53" s="111"/>
      <c r="I53" s="111"/>
      <c r="J53" s="111"/>
      <c r="K53" s="111"/>
      <c r="L53" s="111"/>
      <c r="M53" s="111"/>
      <c r="N53" s="111"/>
      <c r="O53" s="111"/>
      <c r="P53" s="111"/>
      <c r="Q53" s="111"/>
      <c r="R53" s="111"/>
      <c r="S53" s="111"/>
      <c r="T53" s="111"/>
      <c r="U53" s="47"/>
      <c r="V53" s="47"/>
      <c r="W53" s="47"/>
      <c r="X53" s="47"/>
      <c r="Y53" s="47"/>
      <c r="Z53" s="47"/>
      <c r="AA53" s="47"/>
      <c r="AB53" s="47"/>
      <c r="AC53" s="47"/>
      <c r="AD53" s="47"/>
      <c r="AE53" s="47"/>
      <c r="AF53" s="47"/>
      <c r="AG53" s="47"/>
      <c r="AH53" s="47"/>
      <c r="AI53" s="47"/>
      <c r="AJ53" s="47"/>
      <c r="AK53" s="47"/>
      <c r="AL53" s="47"/>
      <c r="AM53" s="47"/>
      <c r="AN53" s="47"/>
    </row>
    <row r="54" spans="1:40" ht="12.75" customHeight="1">
      <c r="A54" s="47"/>
      <c r="B54" s="84"/>
      <c r="C54" s="3"/>
      <c r="D54" s="3"/>
      <c r="E54" s="3"/>
      <c r="F54" s="3"/>
      <c r="G54" s="3"/>
      <c r="H54" s="3"/>
      <c r="I54" s="85"/>
      <c r="J54" s="85"/>
      <c r="K54" s="85"/>
      <c r="L54" s="85"/>
      <c r="M54" s="85"/>
      <c r="N54" s="3"/>
      <c r="O54" s="85"/>
      <c r="P54" s="85"/>
      <c r="Q54" s="85"/>
      <c r="R54" s="85"/>
      <c r="S54" s="85"/>
      <c r="T54" s="85"/>
      <c r="U54" s="47"/>
      <c r="V54" s="47"/>
      <c r="W54" s="47"/>
      <c r="X54" s="47"/>
      <c r="Y54" s="47"/>
      <c r="Z54" s="47"/>
      <c r="AA54" s="47"/>
      <c r="AB54" s="47"/>
      <c r="AC54" s="47"/>
      <c r="AD54" s="47"/>
      <c r="AE54" s="47"/>
      <c r="AF54" s="47"/>
      <c r="AG54" s="47"/>
      <c r="AH54" s="47"/>
      <c r="AI54" s="47"/>
      <c r="AJ54" s="47"/>
      <c r="AK54" s="47"/>
      <c r="AL54" s="47"/>
      <c r="AM54" s="47"/>
      <c r="AN54" s="47"/>
    </row>
    <row r="55" spans="1:40" ht="12.75" customHeight="1">
      <c r="A55" s="47"/>
      <c r="B55" s="109"/>
      <c r="C55" s="109"/>
      <c r="D55" s="109"/>
      <c r="E55" s="109"/>
      <c r="F55" s="109"/>
      <c r="G55" s="109"/>
      <c r="H55" s="109"/>
      <c r="I55" s="109"/>
      <c r="J55" s="109"/>
      <c r="K55" s="109"/>
      <c r="L55" s="109"/>
      <c r="M55" s="109"/>
      <c r="N55" s="109"/>
      <c r="O55" s="109"/>
      <c r="P55" s="109"/>
      <c r="Q55" s="109"/>
      <c r="R55" s="109"/>
      <c r="S55" s="109"/>
      <c r="T55" s="109"/>
      <c r="U55" s="47"/>
      <c r="V55" s="47"/>
      <c r="W55" s="47"/>
      <c r="X55" s="47"/>
      <c r="Y55" s="47"/>
      <c r="Z55" s="47"/>
      <c r="AA55" s="47"/>
      <c r="AB55" s="47"/>
      <c r="AC55" s="47"/>
      <c r="AD55" s="47"/>
      <c r="AE55" s="47"/>
      <c r="AF55" s="47"/>
      <c r="AG55" s="47"/>
      <c r="AH55" s="47"/>
      <c r="AI55" s="47"/>
      <c r="AJ55" s="47"/>
      <c r="AK55" s="47"/>
      <c r="AL55" s="47"/>
      <c r="AM55" s="47"/>
      <c r="AN55" s="47"/>
    </row>
    <row r="56" spans="1:40" ht="12.75" customHeight="1">
      <c r="A56" s="47"/>
      <c r="B56" s="111"/>
      <c r="C56" s="111"/>
      <c r="D56" s="111"/>
      <c r="E56" s="111"/>
      <c r="F56" s="111"/>
      <c r="G56" s="111"/>
      <c r="H56" s="111"/>
      <c r="I56" s="111"/>
      <c r="J56" s="111"/>
      <c r="K56" s="111"/>
      <c r="L56" s="111"/>
      <c r="M56" s="111"/>
      <c r="N56" s="111"/>
      <c r="O56" s="111"/>
      <c r="P56" s="111"/>
      <c r="Q56" s="111"/>
      <c r="R56" s="111"/>
      <c r="S56" s="111"/>
      <c r="T56" s="111"/>
      <c r="U56" s="47"/>
      <c r="V56" s="47"/>
      <c r="W56" s="47"/>
      <c r="X56" s="47"/>
      <c r="Y56" s="47"/>
      <c r="Z56" s="47"/>
      <c r="AA56" s="47"/>
      <c r="AB56" s="47"/>
      <c r="AC56" s="47"/>
      <c r="AD56" s="47"/>
      <c r="AE56" s="47"/>
      <c r="AF56" s="47"/>
      <c r="AG56" s="47"/>
      <c r="AH56" s="47"/>
      <c r="AI56" s="47"/>
      <c r="AJ56" s="47"/>
      <c r="AK56" s="47"/>
      <c r="AL56" s="47"/>
      <c r="AM56" s="47"/>
      <c r="AN56" s="47"/>
    </row>
    <row r="57" spans="1:40" ht="12.75" customHeight="1">
      <c r="A57" s="47"/>
      <c r="B57" s="111"/>
      <c r="C57" s="111"/>
      <c r="D57" s="111"/>
      <c r="E57" s="111"/>
      <c r="F57" s="111"/>
      <c r="G57" s="111"/>
      <c r="H57" s="111"/>
      <c r="I57" s="111"/>
      <c r="J57" s="111"/>
      <c r="K57" s="111"/>
      <c r="L57" s="111"/>
      <c r="M57" s="111"/>
      <c r="N57" s="111"/>
      <c r="O57" s="111"/>
      <c r="P57" s="111"/>
      <c r="Q57" s="111"/>
      <c r="R57" s="111"/>
      <c r="S57" s="111"/>
      <c r="T57" s="111"/>
      <c r="U57" s="47"/>
      <c r="V57" s="47"/>
      <c r="W57" s="47"/>
      <c r="X57" s="47"/>
      <c r="Y57" s="47"/>
      <c r="Z57" s="47"/>
      <c r="AA57" s="47"/>
      <c r="AB57" s="47"/>
      <c r="AC57" s="47"/>
      <c r="AD57" s="47"/>
      <c r="AE57" s="47"/>
      <c r="AF57" s="47"/>
      <c r="AG57" s="47"/>
      <c r="AH57" s="47"/>
      <c r="AI57" s="47"/>
      <c r="AJ57" s="47"/>
      <c r="AK57" s="47"/>
      <c r="AL57" s="47"/>
      <c r="AM57" s="47"/>
      <c r="AN57" s="47"/>
    </row>
    <row r="58" spans="1:40" ht="12.75" customHeight="1">
      <c r="A58" s="47"/>
      <c r="B58" s="110"/>
      <c r="C58" s="110"/>
      <c r="D58" s="110"/>
      <c r="E58" s="110"/>
      <c r="F58" s="110"/>
      <c r="G58" s="110"/>
      <c r="H58" s="110"/>
      <c r="I58" s="110"/>
      <c r="J58" s="110"/>
      <c r="K58" s="110"/>
      <c r="L58" s="110"/>
      <c r="M58" s="110"/>
      <c r="N58" s="110"/>
      <c r="O58" s="110"/>
      <c r="P58" s="110"/>
      <c r="Q58" s="110"/>
      <c r="R58" s="110"/>
      <c r="S58" s="110"/>
      <c r="T58" s="110"/>
      <c r="U58" s="47"/>
      <c r="V58" s="47"/>
      <c r="W58" s="47"/>
      <c r="X58" s="47"/>
      <c r="Y58" s="47"/>
      <c r="Z58" s="47"/>
      <c r="AA58" s="47"/>
      <c r="AB58" s="47"/>
      <c r="AC58" s="47"/>
      <c r="AD58" s="47"/>
      <c r="AE58" s="47"/>
      <c r="AF58" s="47"/>
      <c r="AG58" s="47"/>
      <c r="AH58" s="47"/>
      <c r="AI58" s="47"/>
      <c r="AJ58" s="47"/>
      <c r="AK58" s="47"/>
      <c r="AL58" s="47"/>
      <c r="AM58" s="47"/>
      <c r="AN58" s="47"/>
    </row>
    <row r="59" spans="1:40" ht="12.75" customHeight="1">
      <c r="A59" s="47"/>
      <c r="B59" s="3"/>
      <c r="C59" s="3"/>
      <c r="D59" s="3"/>
      <c r="E59" s="3"/>
      <c r="F59" s="3"/>
      <c r="G59" s="3"/>
      <c r="H59" s="3"/>
      <c r="I59" s="85"/>
      <c r="J59" s="85"/>
      <c r="K59" s="85"/>
      <c r="L59" s="85"/>
      <c r="M59" s="85"/>
      <c r="N59" s="3"/>
      <c r="O59" s="85"/>
      <c r="P59" s="85"/>
      <c r="Q59" s="85"/>
      <c r="R59" s="85"/>
      <c r="S59" s="85"/>
      <c r="T59" s="85"/>
      <c r="U59" s="47"/>
      <c r="V59" s="47"/>
      <c r="W59" s="47"/>
      <c r="X59" s="47"/>
      <c r="Y59" s="47"/>
      <c r="Z59" s="47"/>
      <c r="AA59" s="47"/>
      <c r="AB59" s="47"/>
      <c r="AC59" s="47"/>
      <c r="AD59" s="47"/>
      <c r="AE59" s="47"/>
      <c r="AF59" s="47"/>
      <c r="AG59" s="47"/>
      <c r="AH59" s="47"/>
      <c r="AI59" s="47"/>
      <c r="AJ59" s="47"/>
      <c r="AK59" s="47"/>
      <c r="AL59" s="47"/>
      <c r="AM59" s="47"/>
      <c r="AN59" s="47"/>
    </row>
    <row r="60" spans="1:40" ht="12.75" customHeight="1">
      <c r="A60" s="47"/>
      <c r="B60" s="111"/>
      <c r="C60" s="111"/>
      <c r="D60" s="111"/>
      <c r="E60" s="111"/>
      <c r="F60" s="111"/>
      <c r="G60" s="111"/>
      <c r="H60" s="111"/>
      <c r="I60" s="111"/>
      <c r="J60" s="111"/>
      <c r="K60" s="111"/>
      <c r="L60" s="111"/>
      <c r="M60" s="111"/>
      <c r="N60" s="111"/>
      <c r="O60" s="111"/>
      <c r="P60" s="111"/>
      <c r="Q60" s="111"/>
      <c r="R60" s="111"/>
      <c r="S60" s="111"/>
      <c r="T60" s="111"/>
      <c r="U60" s="47"/>
      <c r="V60" s="47"/>
      <c r="W60" s="47"/>
      <c r="X60" s="47"/>
      <c r="Y60" s="47"/>
      <c r="Z60" s="47"/>
      <c r="AA60" s="47"/>
      <c r="AB60" s="47"/>
      <c r="AC60" s="47"/>
      <c r="AD60" s="47"/>
      <c r="AE60" s="47"/>
      <c r="AF60" s="47"/>
      <c r="AG60" s="47"/>
      <c r="AH60" s="47"/>
      <c r="AI60" s="47"/>
      <c r="AJ60" s="47"/>
      <c r="AK60" s="47"/>
      <c r="AL60" s="47"/>
      <c r="AM60" s="47"/>
      <c r="AN60" s="47"/>
    </row>
    <row r="61" spans="1:40" ht="12.75" customHeight="1">
      <c r="A61" s="47"/>
      <c r="B61" s="84"/>
      <c r="C61" s="3"/>
      <c r="D61" s="3"/>
      <c r="E61" s="3"/>
      <c r="F61" s="3"/>
      <c r="G61" s="3"/>
      <c r="H61" s="3"/>
      <c r="I61" s="85"/>
      <c r="J61" s="85"/>
      <c r="K61" s="85"/>
      <c r="L61" s="85"/>
      <c r="M61" s="85"/>
      <c r="N61" s="3"/>
      <c r="O61" s="85"/>
      <c r="P61" s="85"/>
      <c r="Q61" s="85"/>
      <c r="R61" s="85"/>
      <c r="S61" s="85"/>
      <c r="T61" s="85"/>
      <c r="U61" s="47"/>
      <c r="V61" s="47"/>
      <c r="W61" s="47"/>
      <c r="X61" s="47"/>
      <c r="Y61" s="47"/>
      <c r="Z61" s="47"/>
      <c r="AA61" s="47"/>
      <c r="AB61" s="47"/>
      <c r="AC61" s="47"/>
      <c r="AD61" s="47"/>
      <c r="AE61" s="47"/>
      <c r="AF61" s="47"/>
      <c r="AG61" s="47"/>
      <c r="AH61" s="47"/>
      <c r="AI61" s="47"/>
      <c r="AJ61" s="47"/>
      <c r="AK61" s="47"/>
      <c r="AL61" s="47"/>
      <c r="AM61" s="47"/>
      <c r="AN61" s="47"/>
    </row>
    <row r="62" spans="1:40" ht="12.75" customHeight="1">
      <c r="A62" s="47"/>
      <c r="B62" s="111"/>
      <c r="C62" s="111"/>
      <c r="D62" s="111"/>
      <c r="E62" s="111"/>
      <c r="F62" s="111"/>
      <c r="G62" s="111"/>
      <c r="H62" s="111"/>
      <c r="I62" s="111"/>
      <c r="J62" s="111"/>
      <c r="K62" s="111"/>
      <c r="L62" s="111"/>
      <c r="M62" s="111"/>
      <c r="N62" s="111"/>
      <c r="O62" s="111"/>
      <c r="P62" s="111"/>
      <c r="Q62" s="111"/>
      <c r="R62" s="111"/>
      <c r="S62" s="111"/>
      <c r="T62" s="111"/>
      <c r="U62" s="47"/>
      <c r="V62" s="47"/>
      <c r="W62" s="47"/>
      <c r="X62" s="47"/>
      <c r="Y62" s="47"/>
      <c r="Z62" s="47"/>
      <c r="AA62" s="47"/>
      <c r="AB62" s="47"/>
      <c r="AC62" s="47"/>
      <c r="AD62" s="47"/>
      <c r="AE62" s="47"/>
      <c r="AF62" s="47"/>
      <c r="AG62" s="47"/>
      <c r="AH62" s="47"/>
      <c r="AI62" s="47"/>
      <c r="AJ62" s="47"/>
      <c r="AK62" s="47"/>
      <c r="AL62" s="47"/>
      <c r="AM62" s="47"/>
      <c r="AN62" s="47"/>
    </row>
    <row r="63" spans="1:40" ht="12.75" customHeight="1">
      <c r="A63" s="47"/>
      <c r="B63" s="84"/>
      <c r="C63" s="3"/>
      <c r="D63" s="3"/>
      <c r="E63" s="3"/>
      <c r="F63" s="3"/>
      <c r="G63" s="3"/>
      <c r="H63" s="3"/>
      <c r="I63" s="85"/>
      <c r="J63" s="85"/>
      <c r="K63" s="85"/>
      <c r="L63" s="85"/>
      <c r="M63" s="85"/>
      <c r="N63" s="3"/>
      <c r="O63" s="85"/>
      <c r="P63" s="85"/>
      <c r="Q63" s="85"/>
      <c r="R63" s="85"/>
      <c r="S63" s="85"/>
      <c r="T63" s="85"/>
      <c r="U63" s="47"/>
      <c r="V63" s="47"/>
      <c r="W63" s="47"/>
      <c r="X63" s="47"/>
      <c r="Y63" s="47"/>
      <c r="Z63" s="47"/>
      <c r="AA63" s="47"/>
      <c r="AB63" s="47"/>
      <c r="AC63" s="47"/>
      <c r="AD63" s="47"/>
      <c r="AE63" s="47"/>
      <c r="AF63" s="47"/>
      <c r="AG63" s="47"/>
      <c r="AH63" s="47"/>
      <c r="AI63" s="47"/>
      <c r="AJ63" s="47"/>
      <c r="AK63" s="47"/>
      <c r="AL63" s="47"/>
      <c r="AM63" s="47"/>
      <c r="AN63" s="47"/>
    </row>
    <row r="64" spans="1:40" ht="12.75" customHeight="1">
      <c r="A64" s="47"/>
      <c r="B64" s="111"/>
      <c r="C64" s="111"/>
      <c r="D64" s="111"/>
      <c r="E64" s="111"/>
      <c r="F64" s="111"/>
      <c r="G64" s="111"/>
      <c r="H64" s="111"/>
      <c r="I64" s="111"/>
      <c r="J64" s="111"/>
      <c r="K64" s="111"/>
      <c r="L64" s="111"/>
      <c r="M64" s="111"/>
      <c r="N64" s="111"/>
      <c r="O64" s="111"/>
      <c r="P64" s="111"/>
      <c r="Q64" s="111"/>
      <c r="R64" s="111"/>
      <c r="S64" s="111"/>
      <c r="T64" s="111"/>
      <c r="U64" s="47"/>
      <c r="V64" s="47"/>
      <c r="W64" s="47"/>
      <c r="X64" s="47"/>
      <c r="Y64" s="47"/>
      <c r="Z64" s="47"/>
      <c r="AA64" s="47"/>
      <c r="AB64" s="47"/>
      <c r="AC64" s="47"/>
      <c r="AD64" s="47"/>
      <c r="AE64" s="47"/>
      <c r="AF64" s="47"/>
      <c r="AG64" s="47"/>
      <c r="AH64" s="47"/>
      <c r="AI64" s="47"/>
      <c r="AJ64" s="47"/>
      <c r="AK64" s="47"/>
      <c r="AL64" s="47"/>
      <c r="AM64" s="47"/>
      <c r="AN64" s="47"/>
    </row>
    <row r="65" spans="1:40" ht="12.75" customHeight="1">
      <c r="A65" s="47"/>
      <c r="B65" s="111"/>
      <c r="C65" s="111"/>
      <c r="D65" s="111"/>
      <c r="E65" s="111"/>
      <c r="F65" s="111"/>
      <c r="G65" s="111"/>
      <c r="H65" s="111"/>
      <c r="I65" s="111"/>
      <c r="J65" s="111"/>
      <c r="K65" s="111"/>
      <c r="L65" s="111"/>
      <c r="M65" s="111"/>
      <c r="N65" s="111"/>
      <c r="O65" s="111"/>
      <c r="P65" s="111"/>
      <c r="Q65" s="111"/>
      <c r="R65" s="111"/>
      <c r="S65" s="111"/>
      <c r="T65" s="111"/>
      <c r="U65" s="47"/>
      <c r="V65" s="47"/>
      <c r="W65" s="47"/>
      <c r="X65" s="47"/>
      <c r="Y65" s="47"/>
      <c r="Z65" s="47"/>
      <c r="AA65" s="47"/>
      <c r="AB65" s="47"/>
      <c r="AC65" s="47"/>
      <c r="AD65" s="47"/>
      <c r="AE65" s="47"/>
      <c r="AF65" s="47"/>
      <c r="AG65" s="47"/>
      <c r="AH65" s="47"/>
      <c r="AI65" s="47"/>
      <c r="AJ65" s="47"/>
      <c r="AK65" s="47"/>
      <c r="AL65" s="47"/>
      <c r="AM65" s="47"/>
      <c r="AN65" s="47"/>
    </row>
    <row r="66" spans="1:40" ht="12.75" customHeight="1">
      <c r="A66" s="47"/>
      <c r="B66" s="111"/>
      <c r="C66" s="111"/>
      <c r="D66" s="111"/>
      <c r="E66" s="111"/>
      <c r="F66" s="111"/>
      <c r="G66" s="111"/>
      <c r="H66" s="111"/>
      <c r="I66" s="111"/>
      <c r="J66" s="111"/>
      <c r="K66" s="111"/>
      <c r="L66" s="111"/>
      <c r="M66" s="111"/>
      <c r="N66" s="111"/>
      <c r="O66" s="111"/>
      <c r="P66" s="111"/>
      <c r="Q66" s="111"/>
      <c r="R66" s="111"/>
      <c r="S66" s="111"/>
      <c r="T66" s="111"/>
      <c r="U66" s="47"/>
      <c r="V66" s="47"/>
      <c r="W66" s="47"/>
      <c r="X66" s="47"/>
      <c r="Y66" s="47"/>
      <c r="Z66" s="47"/>
      <c r="AA66" s="47"/>
      <c r="AB66" s="47"/>
      <c r="AC66" s="47"/>
      <c r="AD66" s="47"/>
      <c r="AE66" s="47"/>
      <c r="AF66" s="47"/>
      <c r="AG66" s="47"/>
      <c r="AH66" s="47"/>
      <c r="AI66" s="47"/>
      <c r="AJ66" s="47"/>
      <c r="AK66" s="47"/>
      <c r="AL66" s="47"/>
      <c r="AM66" s="47"/>
      <c r="AN66" s="47"/>
    </row>
    <row r="67" spans="1:40" ht="12.75" customHeight="1">
      <c r="A67" s="47"/>
      <c r="B67" s="84"/>
      <c r="C67" s="3"/>
      <c r="D67" s="3"/>
      <c r="E67" s="3"/>
      <c r="F67" s="3"/>
      <c r="G67" s="3"/>
      <c r="H67" s="3"/>
      <c r="I67" s="85"/>
      <c r="J67" s="85"/>
      <c r="K67" s="85"/>
      <c r="L67" s="85"/>
      <c r="M67" s="85"/>
      <c r="N67" s="3"/>
      <c r="O67" s="85"/>
      <c r="P67" s="85"/>
      <c r="Q67" s="85"/>
      <c r="R67" s="85"/>
      <c r="S67" s="85"/>
      <c r="T67" s="85"/>
      <c r="U67" s="47"/>
      <c r="V67" s="47"/>
      <c r="W67" s="47"/>
      <c r="X67" s="47"/>
      <c r="Y67" s="47"/>
      <c r="Z67" s="47"/>
      <c r="AA67" s="47"/>
      <c r="AB67" s="47"/>
      <c r="AC67" s="47"/>
      <c r="AD67" s="47"/>
      <c r="AE67" s="47"/>
      <c r="AF67" s="47"/>
      <c r="AG67" s="47"/>
      <c r="AH67" s="47"/>
      <c r="AI67" s="47"/>
      <c r="AJ67" s="47"/>
      <c r="AK67" s="47"/>
      <c r="AL67" s="47"/>
      <c r="AM67" s="47"/>
      <c r="AN67" s="47"/>
    </row>
    <row r="68" spans="1:40" ht="12.75" customHeight="1">
      <c r="A68" s="47"/>
      <c r="B68" s="111"/>
      <c r="C68" s="111"/>
      <c r="D68" s="111"/>
      <c r="E68" s="111"/>
      <c r="F68" s="111"/>
      <c r="G68" s="111"/>
      <c r="H68" s="111"/>
      <c r="I68" s="111"/>
      <c r="J68" s="111"/>
      <c r="K68" s="111"/>
      <c r="L68" s="111"/>
      <c r="M68" s="111"/>
      <c r="N68" s="111"/>
      <c r="O68" s="111"/>
      <c r="P68" s="111"/>
      <c r="Q68" s="111"/>
      <c r="R68" s="111"/>
      <c r="S68" s="111"/>
      <c r="T68" s="111"/>
      <c r="U68" s="47"/>
      <c r="V68" s="47"/>
      <c r="W68" s="47"/>
      <c r="X68" s="47"/>
      <c r="Y68" s="47"/>
      <c r="Z68" s="47"/>
      <c r="AA68" s="47"/>
      <c r="AB68" s="47"/>
      <c r="AC68" s="47"/>
      <c r="AD68" s="47"/>
      <c r="AE68" s="47"/>
      <c r="AF68" s="47"/>
      <c r="AG68" s="47"/>
      <c r="AH68" s="47"/>
      <c r="AI68" s="47"/>
      <c r="AJ68" s="47"/>
      <c r="AK68" s="47"/>
      <c r="AL68" s="47"/>
      <c r="AM68" s="47"/>
      <c r="AN68" s="47"/>
    </row>
    <row r="69" spans="1:40" ht="12.75" customHeight="1">
      <c r="A69" s="47"/>
      <c r="B69" s="111"/>
      <c r="C69" s="111"/>
      <c r="D69" s="111"/>
      <c r="E69" s="111"/>
      <c r="F69" s="111"/>
      <c r="G69" s="111"/>
      <c r="H69" s="111"/>
      <c r="I69" s="111"/>
      <c r="J69" s="111"/>
      <c r="K69" s="111"/>
      <c r="L69" s="111"/>
      <c r="M69" s="111"/>
      <c r="N69" s="111"/>
      <c r="O69" s="111"/>
      <c r="P69" s="111"/>
      <c r="Q69" s="111"/>
      <c r="R69" s="111"/>
      <c r="S69" s="111"/>
      <c r="T69" s="111"/>
      <c r="U69" s="47"/>
      <c r="V69" s="47"/>
      <c r="W69" s="47"/>
      <c r="X69" s="47"/>
      <c r="Y69" s="47"/>
      <c r="Z69" s="47"/>
      <c r="AA69" s="47"/>
      <c r="AB69" s="47"/>
      <c r="AC69" s="47"/>
      <c r="AD69" s="47"/>
      <c r="AE69" s="47"/>
      <c r="AF69" s="47"/>
      <c r="AG69" s="47"/>
      <c r="AH69" s="47"/>
      <c r="AI69" s="47"/>
      <c r="AJ69" s="47"/>
      <c r="AK69" s="47"/>
      <c r="AL69" s="47"/>
      <c r="AM69" s="47"/>
      <c r="AN69" s="47"/>
    </row>
    <row r="70" spans="1:40" ht="12.75" customHeight="1">
      <c r="A70" s="47"/>
      <c r="B70" s="111"/>
      <c r="C70" s="111"/>
      <c r="D70" s="111"/>
      <c r="E70" s="111"/>
      <c r="F70" s="111"/>
      <c r="G70" s="111"/>
      <c r="H70" s="111"/>
      <c r="I70" s="111"/>
      <c r="J70" s="111"/>
      <c r="K70" s="111"/>
      <c r="L70" s="111"/>
      <c r="M70" s="111"/>
      <c r="N70" s="111"/>
      <c r="O70" s="111"/>
      <c r="P70" s="111"/>
      <c r="Q70" s="111"/>
      <c r="R70" s="111"/>
      <c r="S70" s="111"/>
      <c r="T70" s="111"/>
      <c r="U70" s="47"/>
      <c r="V70" s="47"/>
      <c r="W70" s="47"/>
      <c r="X70" s="47"/>
      <c r="Y70" s="47"/>
      <c r="Z70" s="47"/>
      <c r="AA70" s="47"/>
      <c r="AB70" s="47"/>
      <c r="AC70" s="47"/>
      <c r="AD70" s="47"/>
      <c r="AE70" s="47"/>
      <c r="AF70" s="47"/>
      <c r="AG70" s="47"/>
      <c r="AH70" s="47"/>
      <c r="AI70" s="47"/>
      <c r="AJ70" s="47"/>
      <c r="AK70" s="47"/>
      <c r="AL70" s="47"/>
      <c r="AM70" s="47"/>
      <c r="AN70" s="47"/>
    </row>
    <row r="71" spans="1:40" ht="12.75" customHeight="1">
      <c r="A71" s="47"/>
      <c r="B71" s="84"/>
      <c r="C71" s="3"/>
      <c r="D71" s="3"/>
      <c r="E71" s="3"/>
      <c r="F71" s="3"/>
      <c r="G71" s="3"/>
      <c r="H71" s="3"/>
      <c r="I71" s="85"/>
      <c r="J71" s="85"/>
      <c r="K71" s="85"/>
      <c r="L71" s="85"/>
      <c r="M71" s="85"/>
      <c r="N71" s="3"/>
      <c r="O71" s="85"/>
      <c r="P71" s="85"/>
      <c r="Q71" s="85"/>
      <c r="R71" s="85"/>
      <c r="S71" s="85"/>
      <c r="T71" s="85"/>
      <c r="U71" s="47"/>
      <c r="V71" s="47"/>
      <c r="W71" s="47"/>
      <c r="X71" s="47"/>
      <c r="Y71" s="47"/>
      <c r="Z71" s="47"/>
      <c r="AA71" s="47"/>
      <c r="AB71" s="47"/>
      <c r="AC71" s="47"/>
      <c r="AD71" s="47"/>
      <c r="AE71" s="47"/>
      <c r="AF71" s="47"/>
      <c r="AG71" s="47"/>
      <c r="AH71" s="47"/>
      <c r="AI71" s="47"/>
      <c r="AJ71" s="47"/>
      <c r="AK71" s="47"/>
      <c r="AL71" s="47"/>
      <c r="AM71" s="47"/>
      <c r="AN71" s="47"/>
    </row>
    <row r="72" spans="1:40" ht="12.75" customHeight="1">
      <c r="A72" s="47"/>
      <c r="B72" s="111"/>
      <c r="C72" s="111"/>
      <c r="D72" s="111"/>
      <c r="E72" s="111"/>
      <c r="F72" s="111"/>
      <c r="G72" s="111"/>
      <c r="H72" s="111"/>
      <c r="I72" s="111"/>
      <c r="J72" s="111"/>
      <c r="K72" s="111"/>
      <c r="L72" s="111"/>
      <c r="M72" s="111"/>
      <c r="N72" s="111"/>
      <c r="O72" s="111"/>
      <c r="P72" s="111"/>
      <c r="Q72" s="111"/>
      <c r="R72" s="111"/>
      <c r="S72" s="111"/>
      <c r="T72" s="111"/>
      <c r="U72" s="47"/>
      <c r="V72" s="47"/>
      <c r="W72" s="47"/>
      <c r="X72" s="47"/>
      <c r="Y72" s="47"/>
      <c r="Z72" s="47"/>
      <c r="AA72" s="47"/>
      <c r="AB72" s="47"/>
      <c r="AC72" s="47"/>
      <c r="AD72" s="47"/>
      <c r="AE72" s="47"/>
      <c r="AF72" s="47"/>
      <c r="AG72" s="47"/>
      <c r="AH72" s="47"/>
      <c r="AI72" s="47"/>
      <c r="AJ72" s="47"/>
      <c r="AK72" s="47"/>
      <c r="AL72" s="47"/>
      <c r="AM72" s="47"/>
      <c r="AN72" s="47"/>
    </row>
    <row r="73" spans="1:40" ht="12.75" customHeight="1">
      <c r="A73" s="47"/>
      <c r="B73" s="111"/>
      <c r="C73" s="111"/>
      <c r="D73" s="111"/>
      <c r="E73" s="111"/>
      <c r="F73" s="111"/>
      <c r="G73" s="111"/>
      <c r="H73" s="111"/>
      <c r="I73" s="111"/>
      <c r="J73" s="111"/>
      <c r="K73" s="111"/>
      <c r="L73" s="111"/>
      <c r="M73" s="111"/>
      <c r="N73" s="111"/>
      <c r="O73" s="111"/>
      <c r="P73" s="111"/>
      <c r="Q73" s="111"/>
      <c r="R73" s="111"/>
      <c r="S73" s="111"/>
      <c r="T73" s="111"/>
      <c r="U73" s="47"/>
      <c r="V73" s="47"/>
      <c r="W73" s="47"/>
      <c r="X73" s="47"/>
      <c r="Y73" s="47"/>
      <c r="Z73" s="47"/>
      <c r="AA73" s="47"/>
      <c r="AB73" s="47"/>
      <c r="AC73" s="47"/>
      <c r="AD73" s="47"/>
      <c r="AE73" s="47"/>
      <c r="AF73" s="47"/>
      <c r="AG73" s="47"/>
      <c r="AH73" s="47"/>
      <c r="AI73" s="47"/>
      <c r="AJ73" s="47"/>
      <c r="AK73" s="47"/>
      <c r="AL73" s="47"/>
      <c r="AM73" s="47"/>
      <c r="AN73" s="47"/>
    </row>
    <row r="74" spans="1:40" ht="12.75" customHeight="1">
      <c r="A74" s="47"/>
      <c r="B74" s="111"/>
      <c r="C74" s="111"/>
      <c r="D74" s="111"/>
      <c r="E74" s="111"/>
      <c r="F74" s="111"/>
      <c r="G74" s="111"/>
      <c r="H74" s="111"/>
      <c r="I74" s="111"/>
      <c r="J74" s="111"/>
      <c r="K74" s="111"/>
      <c r="L74" s="111"/>
      <c r="M74" s="111"/>
      <c r="N74" s="111"/>
      <c r="O74" s="111"/>
      <c r="P74" s="111"/>
      <c r="Q74" s="111"/>
      <c r="R74" s="111"/>
      <c r="S74" s="111"/>
      <c r="T74" s="111"/>
      <c r="U74" s="47"/>
      <c r="V74" s="47"/>
      <c r="W74" s="47"/>
      <c r="X74" s="47"/>
      <c r="Y74" s="47"/>
      <c r="Z74" s="47"/>
      <c r="AA74" s="47"/>
      <c r="AB74" s="47"/>
      <c r="AC74" s="47"/>
      <c r="AD74" s="47"/>
      <c r="AE74" s="47"/>
      <c r="AF74" s="47"/>
      <c r="AG74" s="47"/>
      <c r="AH74" s="47"/>
      <c r="AI74" s="47"/>
      <c r="AJ74" s="47"/>
      <c r="AK74" s="47"/>
      <c r="AL74" s="47"/>
      <c r="AM74" s="47"/>
      <c r="AN74" s="47"/>
    </row>
    <row r="75" spans="1:40" ht="12.75" customHeight="1">
      <c r="A75" s="47"/>
      <c r="B75" s="84"/>
      <c r="C75" s="3"/>
      <c r="D75" s="3"/>
      <c r="E75" s="3"/>
      <c r="F75" s="3"/>
      <c r="G75" s="3"/>
      <c r="H75" s="3"/>
      <c r="I75" s="85"/>
      <c r="J75" s="85"/>
      <c r="K75" s="85"/>
      <c r="L75" s="85"/>
      <c r="M75" s="85"/>
      <c r="N75" s="3"/>
      <c r="O75" s="85"/>
      <c r="P75" s="85"/>
      <c r="Q75" s="85"/>
      <c r="R75" s="85"/>
      <c r="S75" s="85"/>
      <c r="T75" s="85"/>
      <c r="U75" s="47"/>
      <c r="V75" s="47"/>
      <c r="W75" s="47"/>
      <c r="X75" s="47"/>
      <c r="Y75" s="47"/>
      <c r="Z75" s="47"/>
      <c r="AA75" s="47"/>
      <c r="AB75" s="47"/>
      <c r="AC75" s="47"/>
      <c r="AD75" s="47"/>
      <c r="AE75" s="47"/>
      <c r="AF75" s="47"/>
      <c r="AG75" s="47"/>
      <c r="AH75" s="47"/>
      <c r="AI75" s="47"/>
      <c r="AJ75" s="47"/>
      <c r="AK75" s="47"/>
      <c r="AL75" s="47"/>
      <c r="AM75" s="47"/>
      <c r="AN75" s="47"/>
    </row>
    <row r="76" spans="1:40" ht="12.75" customHeight="1">
      <c r="A76" s="47"/>
      <c r="B76" s="110"/>
      <c r="C76" s="110"/>
      <c r="D76" s="110"/>
      <c r="E76" s="110"/>
      <c r="F76" s="110"/>
      <c r="G76" s="110"/>
      <c r="H76" s="110"/>
      <c r="I76" s="110"/>
      <c r="J76" s="110"/>
      <c r="K76" s="110"/>
      <c r="L76" s="110"/>
      <c r="M76" s="110"/>
      <c r="N76" s="110"/>
      <c r="O76" s="110"/>
      <c r="P76" s="110"/>
      <c r="Q76" s="110"/>
      <c r="R76" s="110"/>
      <c r="S76" s="110"/>
      <c r="T76" s="110"/>
      <c r="U76" s="47"/>
      <c r="V76" s="47"/>
      <c r="W76" s="47"/>
      <c r="X76" s="47"/>
      <c r="Y76" s="47"/>
      <c r="Z76" s="47"/>
      <c r="AA76" s="47"/>
      <c r="AB76" s="47"/>
      <c r="AC76" s="47"/>
      <c r="AD76" s="47"/>
      <c r="AE76" s="47"/>
      <c r="AF76" s="47"/>
      <c r="AG76" s="47"/>
      <c r="AH76" s="47"/>
      <c r="AI76" s="47"/>
      <c r="AJ76" s="47"/>
      <c r="AK76" s="47"/>
      <c r="AL76" s="47"/>
      <c r="AM76" s="47"/>
      <c r="AN76" s="47"/>
    </row>
    <row r="77" spans="1:40" ht="12.75" customHeight="1">
      <c r="A77" s="47"/>
      <c r="B77" s="111"/>
      <c r="C77" s="111"/>
      <c r="D77" s="111"/>
      <c r="E77" s="111"/>
      <c r="F77" s="111"/>
      <c r="G77" s="111"/>
      <c r="H77" s="111"/>
      <c r="I77" s="111"/>
      <c r="J77" s="111"/>
      <c r="K77" s="111"/>
      <c r="L77" s="111"/>
      <c r="M77" s="111"/>
      <c r="N77" s="111"/>
      <c r="O77" s="111"/>
      <c r="P77" s="111"/>
      <c r="Q77" s="111"/>
      <c r="R77" s="111"/>
      <c r="S77" s="111"/>
      <c r="T77" s="111"/>
      <c r="U77" s="47"/>
      <c r="V77" s="47"/>
      <c r="W77" s="47"/>
      <c r="X77" s="47"/>
      <c r="Y77" s="47"/>
      <c r="Z77" s="47"/>
      <c r="AA77" s="47"/>
      <c r="AB77" s="47"/>
      <c r="AC77" s="47"/>
      <c r="AD77" s="47"/>
      <c r="AE77" s="47"/>
      <c r="AF77" s="47"/>
      <c r="AG77" s="47"/>
      <c r="AH77" s="47"/>
      <c r="AI77" s="47"/>
      <c r="AJ77" s="47"/>
      <c r="AK77" s="47"/>
      <c r="AL77" s="47"/>
      <c r="AM77" s="47"/>
      <c r="AN77" s="47"/>
    </row>
    <row r="78" spans="1:40" ht="12.75" customHeight="1">
      <c r="A78" s="47"/>
      <c r="B78" s="84"/>
      <c r="C78" s="3"/>
      <c r="D78" s="3"/>
      <c r="E78" s="3"/>
      <c r="F78" s="3"/>
      <c r="G78" s="3"/>
      <c r="H78" s="3"/>
      <c r="I78" s="85"/>
      <c r="J78" s="85"/>
      <c r="K78" s="85"/>
      <c r="L78" s="85"/>
      <c r="M78" s="85"/>
      <c r="N78" s="3"/>
      <c r="O78" s="85"/>
      <c r="P78" s="85"/>
      <c r="Q78" s="85"/>
      <c r="R78" s="85"/>
      <c r="S78" s="85"/>
      <c r="T78" s="85"/>
      <c r="U78" s="47"/>
      <c r="V78" s="47"/>
      <c r="W78" s="47"/>
      <c r="X78" s="47"/>
      <c r="Y78" s="47"/>
      <c r="Z78" s="47"/>
      <c r="AA78" s="47"/>
      <c r="AB78" s="47"/>
      <c r="AC78" s="47"/>
      <c r="AD78" s="47"/>
      <c r="AE78" s="47"/>
      <c r="AF78" s="47"/>
      <c r="AG78" s="47"/>
      <c r="AH78" s="47"/>
      <c r="AI78" s="47"/>
      <c r="AJ78" s="47"/>
      <c r="AK78" s="47"/>
      <c r="AL78" s="47"/>
      <c r="AM78" s="47"/>
      <c r="AN78" s="47"/>
    </row>
    <row r="79" spans="1:40" ht="12.75" customHeight="1">
      <c r="A79" s="47"/>
      <c r="B79" s="111"/>
      <c r="C79" s="111"/>
      <c r="D79" s="111"/>
      <c r="E79" s="111"/>
      <c r="F79" s="111"/>
      <c r="G79" s="111"/>
      <c r="H79" s="111"/>
      <c r="I79" s="111"/>
      <c r="J79" s="111"/>
      <c r="K79" s="111"/>
      <c r="L79" s="111"/>
      <c r="M79" s="111"/>
      <c r="N79" s="111"/>
      <c r="O79" s="111"/>
      <c r="P79" s="111"/>
      <c r="Q79" s="111"/>
      <c r="R79" s="111"/>
      <c r="S79" s="111"/>
      <c r="T79" s="111"/>
      <c r="U79" s="47"/>
      <c r="V79" s="47"/>
      <c r="W79" s="47"/>
      <c r="X79" s="47"/>
      <c r="Y79" s="47"/>
      <c r="Z79" s="47"/>
      <c r="AA79" s="47"/>
      <c r="AB79" s="47"/>
      <c r="AC79" s="47"/>
      <c r="AD79" s="47"/>
      <c r="AE79" s="47"/>
      <c r="AF79" s="47"/>
      <c r="AG79" s="47"/>
      <c r="AH79" s="47"/>
      <c r="AI79" s="47"/>
      <c r="AJ79" s="47"/>
      <c r="AK79" s="47"/>
      <c r="AL79" s="47"/>
      <c r="AM79" s="47"/>
      <c r="AN79" s="47"/>
    </row>
    <row r="80" spans="1:40" ht="12.75" customHeight="1">
      <c r="A80" s="47"/>
      <c r="B80" s="84"/>
      <c r="C80" s="85"/>
      <c r="D80" s="85"/>
      <c r="E80" s="85"/>
      <c r="F80" s="85"/>
      <c r="G80" s="85"/>
      <c r="H80" s="85"/>
      <c r="I80" s="85"/>
      <c r="J80" s="85"/>
      <c r="K80" s="85"/>
      <c r="L80" s="85"/>
      <c r="M80" s="85"/>
      <c r="N80" s="85"/>
      <c r="O80" s="85"/>
      <c r="P80" s="85"/>
      <c r="Q80" s="85"/>
      <c r="R80" s="85"/>
      <c r="S80" s="85"/>
      <c r="T80" s="85"/>
      <c r="U80" s="47"/>
      <c r="V80" s="47"/>
      <c r="W80" s="47"/>
      <c r="X80" s="47"/>
      <c r="Y80" s="47"/>
      <c r="Z80" s="47"/>
      <c r="AA80" s="47"/>
      <c r="AB80" s="47"/>
      <c r="AC80" s="47"/>
      <c r="AD80" s="47"/>
      <c r="AE80" s="47"/>
      <c r="AF80" s="47"/>
      <c r="AG80" s="47"/>
      <c r="AH80" s="47"/>
      <c r="AI80" s="47"/>
      <c r="AJ80" s="47"/>
      <c r="AK80" s="47"/>
      <c r="AL80" s="47"/>
      <c r="AM80" s="47"/>
      <c r="AN80" s="47"/>
    </row>
    <row r="81" spans="1:40" ht="12.75" customHeight="1">
      <c r="A81" s="47"/>
      <c r="B81" s="111"/>
      <c r="C81" s="111"/>
      <c r="D81" s="111"/>
      <c r="E81" s="111"/>
      <c r="F81" s="111"/>
      <c r="G81" s="111"/>
      <c r="H81" s="111"/>
      <c r="I81" s="111"/>
      <c r="J81" s="111"/>
      <c r="K81" s="111"/>
      <c r="L81" s="111"/>
      <c r="M81" s="111"/>
      <c r="N81" s="111"/>
      <c r="O81" s="111"/>
      <c r="P81" s="111"/>
      <c r="Q81" s="111"/>
      <c r="R81" s="111"/>
      <c r="S81" s="111"/>
      <c r="T81" s="111"/>
      <c r="U81" s="47"/>
      <c r="V81" s="47"/>
      <c r="W81" s="47"/>
      <c r="X81" s="47"/>
      <c r="Y81" s="47"/>
      <c r="Z81" s="47"/>
      <c r="AA81" s="47"/>
      <c r="AB81" s="47"/>
      <c r="AC81" s="47"/>
      <c r="AD81" s="47"/>
      <c r="AE81" s="47"/>
      <c r="AF81" s="47"/>
      <c r="AG81" s="47"/>
      <c r="AH81" s="47"/>
      <c r="AI81" s="47"/>
      <c r="AJ81" s="47"/>
      <c r="AK81" s="47"/>
      <c r="AL81" s="47"/>
      <c r="AM81" s="47"/>
      <c r="AN81" s="47"/>
    </row>
    <row r="82" spans="1:40" ht="12.75" customHeight="1">
      <c r="A82" s="47"/>
      <c r="B82" s="84"/>
      <c r="C82" s="85"/>
      <c r="D82" s="85"/>
      <c r="E82" s="85"/>
      <c r="F82" s="85"/>
      <c r="G82" s="85"/>
      <c r="H82" s="85"/>
      <c r="I82" s="85"/>
      <c r="J82" s="85"/>
      <c r="K82" s="85"/>
      <c r="L82" s="85"/>
      <c r="M82" s="85"/>
      <c r="N82" s="85"/>
      <c r="O82" s="85"/>
      <c r="P82" s="85"/>
      <c r="Q82" s="85"/>
      <c r="R82" s="85"/>
      <c r="S82" s="85"/>
      <c r="T82" s="85"/>
      <c r="U82" s="47"/>
      <c r="V82" s="47"/>
      <c r="W82" s="47"/>
      <c r="X82" s="47"/>
      <c r="Y82" s="47"/>
      <c r="Z82" s="47"/>
      <c r="AA82" s="47"/>
      <c r="AB82" s="47"/>
      <c r="AC82" s="47"/>
      <c r="AD82" s="47"/>
      <c r="AE82" s="47"/>
      <c r="AF82" s="47"/>
      <c r="AG82" s="47"/>
      <c r="AH82" s="47"/>
      <c r="AI82" s="47"/>
      <c r="AJ82" s="47"/>
      <c r="AK82" s="47"/>
      <c r="AL82" s="47"/>
      <c r="AM82" s="47"/>
      <c r="AN82" s="47"/>
    </row>
    <row r="83" spans="1:40" ht="12.75" customHeight="1">
      <c r="A83" s="47"/>
      <c r="B83" s="111"/>
      <c r="C83" s="111"/>
      <c r="D83" s="111"/>
      <c r="E83" s="111"/>
      <c r="F83" s="111"/>
      <c r="G83" s="111"/>
      <c r="H83" s="111"/>
      <c r="I83" s="111"/>
      <c r="J83" s="111"/>
      <c r="K83" s="111"/>
      <c r="L83" s="111"/>
      <c r="M83" s="111"/>
      <c r="N83" s="111"/>
      <c r="O83" s="111"/>
      <c r="P83" s="111"/>
      <c r="Q83" s="111"/>
      <c r="R83" s="111"/>
      <c r="S83" s="111"/>
      <c r="T83" s="111"/>
      <c r="U83" s="47"/>
      <c r="V83" s="47"/>
      <c r="W83" s="47"/>
      <c r="X83" s="47"/>
      <c r="Y83" s="47"/>
      <c r="Z83" s="47"/>
      <c r="AA83" s="47"/>
      <c r="AB83" s="47"/>
      <c r="AC83" s="47"/>
      <c r="AD83" s="47"/>
      <c r="AE83" s="47"/>
      <c r="AF83" s="47"/>
      <c r="AG83" s="47"/>
      <c r="AH83" s="47"/>
      <c r="AI83" s="47"/>
      <c r="AJ83" s="47"/>
      <c r="AK83" s="47"/>
      <c r="AL83" s="47"/>
      <c r="AM83" s="47"/>
      <c r="AN83" s="47"/>
    </row>
    <row r="84" spans="1:40" ht="12.7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row>
    <row r="85" spans="1:40" ht="12.7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row>
    <row r="86" spans="1:40" ht="12.7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row>
    <row r="87" spans="1:40" ht="12.7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row>
    <row r="88" spans="1:40" ht="12.7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row>
    <row r="89" spans="1:40" ht="12.7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row>
    <row r="90" spans="1:40" ht="12.7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row>
    <row r="91" spans="1:40" ht="12.7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row>
    <row r="92" spans="1:40" ht="12.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row>
    <row r="93" spans="1:40" ht="12.7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row>
    <row r="94" spans="1:40" ht="12.7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row>
    <row r="95" spans="1:40" ht="12.7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row>
    <row r="96" spans="1:40" ht="12.7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row>
    <row r="97" spans="1:40" ht="12.7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row>
    <row r="98" spans="1:40" ht="12.7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row>
    <row r="99" spans="1:40" ht="12.7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row>
    <row r="100" spans="1:40" ht="12.7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row>
    <row r="101" spans="1:40" ht="12.7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row>
    <row r="102" spans="1:40" ht="12.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row>
    <row r="103" spans="1:40" ht="12.7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row>
    <row r="104" spans="1:40" ht="12.7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row>
    <row r="105" spans="1:40" ht="12.7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row>
    <row r="106" spans="1:40" ht="12.7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row>
    <row r="107" spans="1:40" ht="12.7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row>
    <row r="108" spans="1:40" ht="12.7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row>
    <row r="109" spans="1:40" ht="12.7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row>
    <row r="110" spans="1:40" ht="12.7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row>
    <row r="111" spans="1:40" ht="12.7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row>
    <row r="112" spans="1:40" ht="12.7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row>
    <row r="113" spans="1:40" ht="12.7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row>
    <row r="114" spans="1:40" ht="12.7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row>
    <row r="115" spans="1:40" ht="12.7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row>
    <row r="116" spans="1:40" ht="12.7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row>
    <row r="117" spans="1:40" ht="12.7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row>
    <row r="118" spans="1:40" ht="12.7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row>
    <row r="119" spans="1:40" ht="12.7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row>
    <row r="120" spans="1:40" ht="12.7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row>
    <row r="121" spans="1:40" ht="12.7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row>
    <row r="122" spans="1:40" ht="12.7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row>
    <row r="123" spans="1:40" ht="12.7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row>
    <row r="124" spans="1:40" ht="12.7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row>
    <row r="125" spans="1:40" ht="12.7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row>
    <row r="126" spans="1:40" ht="12.7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row>
    <row r="127" spans="1:40" ht="12.7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row>
    <row r="128" spans="1:40" ht="12.7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row>
    <row r="129" spans="1:40" ht="12.7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row>
    <row r="130" spans="1:40" ht="12.7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row>
    <row r="131" spans="1:40" ht="12.7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row>
    <row r="132" spans="1:40" ht="12.7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row>
    <row r="133" spans="1:40" ht="12.7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row>
    <row r="134" spans="1:40" ht="12.7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row>
    <row r="135" spans="1:40" ht="12.7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row>
    <row r="136" spans="1:40" ht="12.7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row>
    <row r="137" spans="1:40" ht="12.7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row>
    <row r="138" spans="1:40" ht="12.7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row>
    <row r="139" spans="1:40" ht="12.7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row>
    <row r="140" spans="1:40" ht="12.7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row>
    <row r="141" spans="1:40" ht="12.7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row>
    <row r="142" spans="1:40" ht="12.7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row>
    <row r="143" spans="1:40" ht="12.7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row>
    <row r="144" spans="1:40" ht="12.7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row>
    <row r="145" spans="1:40" ht="12.7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row>
    <row r="146" spans="1:40" ht="12.7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row>
    <row r="147" spans="1:40" ht="12.7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row>
    <row r="148" spans="1:40" ht="12.7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row>
    <row r="149" spans="1:40" ht="12.7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row>
    <row r="150" spans="1:40" ht="12.7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row>
    <row r="151" spans="1:40" ht="12.7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row>
    <row r="152" spans="1:40" ht="12.7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row>
    <row r="153" spans="1:40" ht="12.7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row>
    <row r="154" spans="1:40" ht="12.7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row>
    <row r="155" spans="1:40" ht="12.7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row>
    <row r="156" spans="1:40" ht="12.7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row>
    <row r="157" spans="1:40" ht="12.7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row>
    <row r="158" spans="1:40" ht="12.7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row>
    <row r="159" spans="1:40" ht="12.7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row>
    <row r="160" spans="1:40" ht="12.7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row>
    <row r="161" spans="1:40" ht="12.7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row>
    <row r="162" spans="1:40" ht="12.7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row>
    <row r="163" spans="1:40" ht="12.7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row>
    <row r="164" spans="1:40" ht="12.7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row>
    <row r="165" spans="1:40" ht="12.7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row>
    <row r="166" spans="1:40" ht="12.7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row>
    <row r="167" spans="1:40" ht="12.7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row>
    <row r="168" spans="1:40" ht="12.7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row>
    <row r="169" spans="1:40" ht="12.7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row>
    <row r="170" spans="1:40" ht="12.7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row>
    <row r="171" spans="1:40" ht="12.7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row>
    <row r="172" spans="1:40" ht="12.7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row>
    <row r="173" spans="1:40" ht="12.7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row>
    <row r="174" spans="1:40" ht="12.7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row>
    <row r="175" spans="1:40" ht="12.7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row>
    <row r="176" spans="1:40" ht="12.7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row>
    <row r="177" spans="1:40" ht="12.7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row>
    <row r="178" spans="1:40" ht="12.7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row>
    <row r="179" spans="1:40" ht="12.7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row>
    <row r="180" spans="1:40" ht="12.7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row>
    <row r="181" spans="1:40" ht="12.7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row>
    <row r="182" spans="1:40" ht="12.7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row>
    <row r="183" spans="1:40" ht="12.7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row>
    <row r="184" spans="1:40" ht="12.7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row>
    <row r="185" spans="1:40" ht="12.7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row>
    <row r="186" spans="1:40" ht="12.7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row>
    <row r="187" spans="1:40" ht="12.7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row>
    <row r="188" spans="1:40" ht="12.7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row>
    <row r="189" spans="1:40" ht="12.7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row>
    <row r="190" spans="1:40" ht="12.7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row>
    <row r="191" spans="1:40" ht="12.7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row>
    <row r="192" spans="1:40" ht="12.7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row>
    <row r="193" spans="1:40" ht="12.7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row>
    <row r="194" spans="1:40" ht="12.7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row>
    <row r="195" spans="1:40" ht="12.7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row>
    <row r="196" spans="1:40" ht="12.7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row>
    <row r="197" spans="1:40" ht="12.7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row>
    <row r="198" spans="1:40" ht="12.7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row>
    <row r="199" spans="1:40" ht="12.7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row>
    <row r="200" spans="1:40" ht="12.7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row>
    <row r="201" spans="1:40" ht="12.7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row>
    <row r="202" spans="1:40" ht="12.7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row>
    <row r="203" spans="1:40" ht="12.7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row>
    <row r="204" spans="1:40" ht="12.7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row>
    <row r="205" spans="1:40" ht="12.7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row>
    <row r="206" spans="1:40" ht="12.7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row>
    <row r="207" spans="1:40" ht="12.7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row>
    <row r="208" spans="1:40" ht="12.7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row>
    <row r="209" spans="1:40" ht="12.7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row>
    <row r="210" spans="1:40" ht="12.7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row>
    <row r="211" spans="1:40" ht="12.7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row>
    <row r="212" spans="1:40" ht="12.7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row>
    <row r="213" spans="1:40" ht="12.7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row>
    <row r="214" spans="1:40" ht="12.7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row>
    <row r="215" spans="1:40" ht="12.7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row>
    <row r="216" spans="1:40" ht="12.7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row>
    <row r="217" spans="1:40" ht="12.7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row>
    <row r="218" spans="1:40" ht="12.7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row>
    <row r="219" spans="1:40" ht="12.7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row>
    <row r="220" spans="1:40" ht="12.7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row>
    <row r="221" spans="1:40" ht="12.7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row>
    <row r="222" spans="1:40" ht="12.7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row>
    <row r="223" spans="1:40" ht="12.7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row>
    <row r="224" spans="1:40" ht="12.7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row>
    <row r="225" spans="1:40" ht="12.7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row>
    <row r="226" spans="1:40" ht="12.7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row>
    <row r="227" spans="1:40" ht="12.7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row>
    <row r="228" spans="1:40" ht="12.7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row>
    <row r="229" spans="1:40" ht="12.7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row>
    <row r="230" spans="1:40" ht="12.7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row>
    <row r="231" spans="1:40" ht="12.7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row>
    <row r="232" spans="1:40" ht="12.7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row>
    <row r="233" spans="1:40" ht="12.7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row>
    <row r="234" spans="1:40" ht="12.7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row>
    <row r="235" spans="1:40" ht="12.75" customHeigh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row>
    <row r="236" spans="1:40" ht="12.75" customHeigh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row>
    <row r="237" spans="1:40" ht="12.75" customHeigh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row>
    <row r="238" spans="1:40" ht="12.75" customHeigh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row>
    <row r="239" spans="1:40" ht="12.75" customHeigh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row>
    <row r="240" spans="1:40" ht="12.75" customHeigh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row>
    <row r="241" spans="1:40" ht="12.75" customHeigh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row>
    <row r="242" spans="1:40" ht="12.75" customHeigh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row>
    <row r="243" spans="1:40" ht="12.75" customHeigh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row>
    <row r="244" spans="1:40" ht="12.75" customHeigh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row>
    <row r="245" spans="1:40" ht="12.75" customHeigh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row>
    <row r="246" spans="1:40" ht="12.75" customHeigh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row>
    <row r="247" spans="1:40" ht="12.75" customHeigh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row>
    <row r="248" spans="1:40" ht="12.75" customHeigh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row>
    <row r="249" spans="1:40" ht="12.75" customHeight="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row>
    <row r="250" spans="1:40" ht="12.75" customHeight="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row>
    <row r="251" spans="1:40" ht="12.75" customHeight="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row>
    <row r="252" spans="1:40" ht="12.75" customHeight="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row>
    <row r="253" spans="1:40" ht="12.75" customHeight="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row>
    <row r="254" spans="1:40" ht="12.75" customHeight="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row>
    <row r="255" spans="1:40" ht="12.75" customHeight="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row>
    <row r="256" spans="1:40" ht="12.75" customHeight="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row>
    <row r="257" spans="1:40" ht="12.75" customHeight="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row>
    <row r="258" spans="1:40" ht="12.75" customHeight="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row>
    <row r="259" spans="1:40" ht="12.75" customHeight="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row>
    <row r="260" spans="1:40" ht="12.75" customHeight="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row>
    <row r="261" spans="1:40" ht="12.75" customHeight="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row>
    <row r="262" spans="1:40" ht="12.75" customHeight="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row>
    <row r="263" spans="1:40" ht="12.75" customHeight="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row>
    <row r="264" spans="1:40" ht="12.75" customHeight="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row>
    <row r="265" spans="1:40" ht="12.75"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row>
    <row r="266" spans="1:40" ht="12.75" customHeight="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row>
    <row r="267" spans="1:40" ht="12.75" customHeight="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row>
    <row r="268" spans="1:40" ht="12.75" customHeight="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row>
    <row r="269" spans="1:40" ht="12.75" customHeight="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row>
    <row r="270" spans="1:40" ht="12.75" customHeight="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row>
    <row r="271" spans="1:40" ht="12.75" customHeight="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row>
    <row r="272" spans="1:40" ht="12.75" customHeight="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row>
    <row r="273" spans="1:40" ht="12.75" customHeight="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row>
    <row r="274" spans="1:40" ht="12.7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row>
    <row r="275" spans="1:40" ht="12.75" customHeight="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row>
    <row r="276" spans="1:40" ht="12.75" customHeight="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row>
    <row r="277" spans="1:40" ht="12.75" customHeight="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row>
    <row r="278" spans="1:40" ht="12.75" customHeight="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row>
    <row r="279" spans="1:40" ht="12.75" customHeight="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row>
    <row r="280" spans="1:40" ht="12.75" customHeight="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row>
    <row r="281" spans="1:40" ht="12.75" customHeight="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row>
    <row r="282" spans="1:40" ht="12.75" customHeight="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row>
    <row r="283" spans="1:40" ht="12.75" customHeight="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row>
    <row r="284" spans="1:40" ht="12.75" customHeight="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row>
    <row r="285" spans="1:40" ht="12.75" customHeight="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row>
    <row r="286" spans="1:40" ht="12.75" customHeight="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row>
    <row r="287" spans="1:40" ht="12.75" customHeight="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row>
    <row r="288" spans="1:40" ht="12.75" customHeight="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row>
    <row r="289" spans="1:40" ht="12.75" customHeight="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row>
    <row r="290" spans="1:40" ht="12.75" customHeight="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row>
    <row r="291" spans="1:40" ht="12.75" customHeight="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row>
    <row r="292" spans="1:40" ht="12.75" customHeight="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row>
    <row r="293" spans="1:40" ht="12.7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row>
    <row r="294" spans="1:40" ht="12.75" customHeight="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row>
    <row r="295" spans="1:40" ht="12.75" customHeight="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row>
    <row r="296" spans="1:40" ht="12.75" customHeight="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row>
    <row r="297" spans="1:40" ht="12.75" customHeight="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row>
    <row r="298" spans="1:40" ht="12.75" customHeight="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row>
    <row r="299" spans="1:40" ht="12.75" customHeight="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row>
    <row r="300" spans="1:40" ht="12.75" customHeight="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row>
    <row r="301" spans="1:40" ht="12.75" customHeight="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row>
    <row r="302" spans="1:40" ht="12.75" customHeight="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row>
    <row r="303" spans="1:40" ht="12.75" customHeight="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row>
    <row r="304" spans="1:40" ht="12.75" customHeight="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row>
    <row r="305" spans="1:40" ht="12.75" customHeight="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row>
    <row r="306" spans="1:40" ht="12.75" customHeight="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row>
    <row r="307" spans="1:40" ht="12.75" customHeight="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row>
    <row r="308" spans="1:40" ht="12.75" customHeight="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row>
    <row r="309" spans="1:40" ht="12.75" customHeight="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row>
    <row r="310" spans="1:40" ht="12.75"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row>
    <row r="311" spans="1:40" ht="12.75" customHeight="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row>
    <row r="312" spans="1:40" ht="12.75" customHeight="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row>
    <row r="313" spans="1:40" ht="12.75" customHeight="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row>
    <row r="314" spans="1:40" ht="12.75" customHeight="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row>
    <row r="315" spans="1:40" ht="12.75" customHeight="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row>
    <row r="316" spans="1:40" ht="12.75" customHeight="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row>
    <row r="317" spans="1:40" ht="12.75" customHeight="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row>
    <row r="318" spans="1:40" ht="12.75" customHeight="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row>
    <row r="319" spans="1:40" ht="12.75" customHeight="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row>
    <row r="320" spans="1:40" ht="12.75" customHeight="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row>
    <row r="321" spans="1:40" ht="12.75" customHeight="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row>
    <row r="322" spans="1:40" ht="12.75" customHeight="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row>
    <row r="323" spans="1:40" ht="12.75" customHeight="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row>
    <row r="324" spans="1:40" ht="12.75" customHeight="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row>
    <row r="325" spans="1:40" ht="12.75" customHeight="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row>
    <row r="326" spans="1:40" ht="12.75" customHeight="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row>
    <row r="327" spans="1:40" ht="12.75" customHeight="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row>
    <row r="328" spans="1:40" ht="12.75" customHeight="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row>
    <row r="329" spans="1:40" ht="12.75" customHeight="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row>
    <row r="330" spans="1:40" ht="12.75" customHeight="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row>
    <row r="331" spans="1:40" ht="12.75" customHeight="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row>
    <row r="332" spans="1:40" ht="12.75" customHeight="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row>
    <row r="333" spans="1:40" ht="12.75" customHeight="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row>
    <row r="334" spans="1:40" ht="12.75" customHeight="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row>
    <row r="335" spans="1:40" ht="12.75" customHeight="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row>
    <row r="336" spans="1:40" ht="12.75" customHeight="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row>
    <row r="337" spans="1:40" ht="12.75" customHeight="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row>
    <row r="338" spans="1:40" ht="12.75" customHeight="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row>
    <row r="339" spans="1:40" ht="12.75" customHeight="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row>
    <row r="340" spans="1:40" ht="12.75" customHeight="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row>
    <row r="341" spans="1:40" ht="12.75" customHeight="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row>
    <row r="342" spans="1:40" ht="12.75" customHeight="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row>
    <row r="343" spans="1:40" ht="12.75" customHeight="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row>
    <row r="344" spans="1:40" ht="12.75" customHeight="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row>
    <row r="345" spans="1:40" ht="12.75" customHeight="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row>
    <row r="346" spans="1:40" ht="12.75" customHeight="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row>
    <row r="347" spans="1:40" ht="12.75" customHeight="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row>
    <row r="348" spans="1:40" ht="12.75" customHeight="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row>
    <row r="349" spans="1:40" ht="12.75" customHeight="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row>
    <row r="350" spans="1:40" ht="12.75" customHeight="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row>
    <row r="351" spans="1:40" ht="12.75" customHeight="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row>
    <row r="352" spans="1:40" ht="12.75" customHeight="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row>
    <row r="353" spans="1:40" ht="12.75" customHeight="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row>
    <row r="354" spans="1:40" ht="12.75" customHeight="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row>
    <row r="355" spans="1:40" ht="12.75" customHeight="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row>
    <row r="356" spans="1:40" ht="12.75" customHeight="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row>
    <row r="357" spans="1:40" ht="12.75" customHeight="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row>
    <row r="358" spans="1:40" ht="12.75" customHeight="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row>
    <row r="359" spans="1:40" ht="12.75" customHeight="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row>
    <row r="360" spans="1:40" ht="12.75" customHeight="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row>
    <row r="361" spans="1:40" ht="12.75" customHeight="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row>
    <row r="362" spans="1:40" ht="12.75" customHeight="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row>
    <row r="363" spans="1:40" ht="12.75" customHeight="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row>
    <row r="364" spans="1:40" ht="12.75" customHeight="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row>
    <row r="365" spans="1:40" ht="12.75" customHeight="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row>
    <row r="366" spans="1:40" ht="12.75" customHeight="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row>
    <row r="367" spans="1:40" ht="12.75" customHeight="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row>
    <row r="368" spans="1:40" ht="12.75" customHeight="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row>
    <row r="369" spans="1:40" ht="12.75" customHeight="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row>
    <row r="370" spans="1:40" ht="12.75" customHeight="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row>
    <row r="371" spans="1:40" ht="12.75" customHeight="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row>
    <row r="372" spans="1:40" ht="12.75" customHeight="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row>
    <row r="373" spans="1:40" ht="12.75" customHeight="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row>
    <row r="374" spans="1:40" ht="12.75" customHeight="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row>
    <row r="375" spans="1:40" ht="12.75" customHeight="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row>
    <row r="376" spans="1:40" ht="12.75" customHeight="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row>
    <row r="377" spans="1:40" ht="12.75" customHeight="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row>
    <row r="378" spans="1:40" ht="12.75" customHeight="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row>
    <row r="379" spans="1:40" ht="12.75" customHeight="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row>
    <row r="380" spans="1:40" ht="12.75" customHeight="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row>
    <row r="381" spans="1:40" ht="12.75" customHeight="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row>
    <row r="382" spans="1:40" ht="12.75" customHeight="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row>
    <row r="383" spans="1:40" ht="12.75" customHeight="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row>
    <row r="384" spans="1:40" ht="12.75"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row>
    <row r="385" spans="1:40" ht="12.75"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row>
    <row r="386" spans="1:40" ht="12.75"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row>
    <row r="387" spans="1:40" ht="12.75"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row>
    <row r="388" spans="1:40" ht="12.75"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row>
    <row r="389" spans="1:40" ht="12.75"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row>
    <row r="390" spans="1:40" ht="12.75"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row>
    <row r="391" spans="1:40" ht="12.75"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row>
    <row r="392" spans="1:40" ht="12.75"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row>
    <row r="393" spans="1:40" ht="12.75"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row>
    <row r="394" spans="1:40" ht="12.75" customHeight="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row>
    <row r="395" spans="1:40" ht="12.75" customHeight="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row>
    <row r="396" spans="1:40" ht="12.75" customHeight="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row>
    <row r="397" spans="1:40" ht="12.75" customHeight="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row>
    <row r="398" spans="1:40" ht="12.75" customHeight="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row>
    <row r="399" spans="1:40" ht="12.75" customHeight="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row>
    <row r="400" spans="1:40" ht="12.75" customHeight="1">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row>
    <row r="401" spans="1:40" ht="12.75" customHeight="1">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row>
    <row r="402" spans="1:40" ht="12.75" customHeight="1">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row>
    <row r="403" spans="1:40" ht="12.75" customHeight="1">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row>
    <row r="404" spans="1:40" ht="12.75" customHeight="1">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row>
    <row r="405" spans="1:40" ht="12.75" customHeight="1">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row>
    <row r="406" spans="1:40" ht="12.75" customHeight="1">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row>
    <row r="407" spans="1:40" ht="12.75" customHeight="1">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row>
    <row r="408" spans="1:40" ht="12.75" customHeight="1">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row>
    <row r="409" spans="1:40" ht="12.75" customHeight="1">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row>
    <row r="410" spans="1:40" ht="12.75" customHeight="1">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row>
    <row r="411" spans="1:40" ht="12.75" customHeight="1">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row>
    <row r="412" spans="1:40" ht="12.75" customHeight="1">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row>
    <row r="413" spans="1:40" ht="12.75" customHeight="1">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row>
    <row r="414" spans="1:40" ht="12.75" customHeight="1">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row>
    <row r="415" spans="1:40" ht="12.75" customHeight="1">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row>
    <row r="416" spans="1:40" ht="12.75" customHeight="1">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row>
    <row r="417" spans="1:40" ht="12.75" customHeight="1">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row>
    <row r="418" spans="1:40" ht="12.75" customHeight="1">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row>
    <row r="419" spans="1:40" ht="12.75" customHeight="1">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row>
    <row r="420" spans="1:40" ht="12.75" customHeight="1">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row>
    <row r="421" spans="1:40" ht="12.75" customHeight="1">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row>
    <row r="422" spans="1:40" ht="12.75" customHeight="1">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row>
    <row r="423" spans="1:40" ht="12.75" customHeight="1">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row>
    <row r="424" spans="1:40" ht="12.75" customHeight="1">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row>
    <row r="425" spans="1:40" ht="12.75" customHeight="1">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row>
    <row r="426" spans="1:40" ht="12.75" customHeight="1">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row>
    <row r="427" spans="1:40" ht="12.75" customHeight="1">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row>
    <row r="428" spans="1:40" ht="12.75" customHeight="1">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row>
    <row r="429" spans="1:40" ht="12.75" customHeight="1">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row>
    <row r="430" spans="1:40" ht="12.75" customHeight="1">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row>
    <row r="431" spans="1:40" ht="12.75" customHeight="1">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row>
    <row r="432" spans="1:40" ht="12.75" customHeight="1">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row>
    <row r="433" spans="1:40" ht="12.75" customHeight="1">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row>
    <row r="434" spans="1:40" ht="12.75" customHeight="1">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row>
    <row r="435" spans="1:40" ht="12.75" customHeight="1">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row>
    <row r="436" spans="1:40" ht="12.75" customHeight="1">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row>
    <row r="437" spans="1:40" ht="12.75" customHeight="1">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row>
    <row r="438" spans="1:40" ht="12.75" customHeight="1">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row>
    <row r="439" spans="1:40" ht="12.75" customHeight="1">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row>
    <row r="440" spans="1:40" ht="12.75" customHeight="1">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row>
    <row r="441" spans="1:40" ht="12.75" customHeight="1">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row>
    <row r="442" spans="1:40" ht="12.75" customHeight="1">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row>
    <row r="443" spans="1:40" ht="12.75" customHeight="1">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row>
    <row r="444" spans="1:40" ht="12.75" customHeight="1">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row>
    <row r="445" spans="1:40" ht="12.75" customHeight="1">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row>
    <row r="446" spans="1:40" ht="12.75" customHeight="1">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row>
    <row r="447" spans="1:40" ht="12.75" customHeight="1">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row>
    <row r="448" spans="1:40" ht="12.75" customHeight="1">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row>
    <row r="449" spans="1:40" ht="12.75" customHeight="1">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row>
    <row r="450" spans="1:40" ht="12.75" customHeight="1">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row>
    <row r="451" spans="1:40" ht="12.75" customHeight="1">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row>
    <row r="452" spans="1:40" ht="12.75" customHeight="1">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row>
    <row r="453" spans="1:40" ht="12.75" customHeight="1">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row>
    <row r="454" spans="1:40" ht="12.75" customHeight="1">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row>
    <row r="455" spans="1:40" ht="12.75" customHeight="1">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row>
    <row r="456" spans="1:40" ht="12.75" customHeight="1">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row>
    <row r="457" spans="1:40" ht="12.75" customHeight="1">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row>
    <row r="458" spans="1:40" ht="12.75" customHeight="1">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row>
    <row r="459" spans="1:40" ht="12.75" customHeight="1">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row>
    <row r="460" spans="1:40" ht="12.75" customHeight="1">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row>
    <row r="461" spans="1:40" ht="12.75" customHeight="1">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row>
    <row r="462" spans="1:40" ht="12.75" customHeight="1">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row>
    <row r="463" spans="1:40" ht="12.75" customHeight="1">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row>
    <row r="464" spans="1:40" ht="12.75" customHeight="1">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row>
    <row r="465" spans="1:40" ht="12.75" customHeight="1">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row>
    <row r="466" spans="1:40" ht="12.75" customHeight="1">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row>
    <row r="467" spans="1:40" ht="12.75" customHeight="1">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row>
    <row r="468" spans="1:40" ht="12.75" customHeight="1">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row>
    <row r="469" spans="1:40" ht="12.75" customHeight="1">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row>
    <row r="470" spans="1:40" ht="12.75" customHeight="1">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row>
    <row r="471" spans="1:40" ht="12.75" customHeight="1">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row>
    <row r="472" spans="1:40" ht="12.75" customHeight="1">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row>
    <row r="473" spans="1:40" ht="12.75" customHeight="1">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row>
    <row r="474" spans="1:40" ht="12.75" customHeight="1">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row>
    <row r="475" spans="1:40" ht="12.75" customHeight="1">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row>
    <row r="476" spans="1:40" ht="12.75" customHeight="1">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row>
    <row r="477" spans="1:40" ht="12.75" customHeight="1">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row>
    <row r="478" spans="1:40" ht="12.75" customHeight="1">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row>
    <row r="479" spans="1:40" ht="12.75" customHeight="1">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row>
    <row r="480" spans="1:40" ht="12.75" customHeight="1">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row>
    <row r="481" spans="1:40" ht="12.75" customHeight="1">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row>
    <row r="482" spans="1:40" ht="12.75" customHeight="1">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row>
    <row r="483" spans="1:40" ht="12.75" customHeight="1">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row>
    <row r="484" spans="1:40" ht="12.75" customHeight="1">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row>
    <row r="485" spans="1:40" ht="12.75" customHeight="1">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row>
    <row r="486" spans="1:40" ht="12.75" customHeight="1">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row>
    <row r="487" spans="1:40" ht="12.75" customHeight="1">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row>
    <row r="488" spans="1:40" ht="12.75" customHeight="1">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row>
    <row r="489" spans="1:40" ht="12.75" customHeight="1">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row>
    <row r="490" spans="1:40" ht="12.75" customHeight="1">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row>
    <row r="491" spans="1:40" ht="12.75" customHeight="1">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row>
    <row r="492" spans="1:40" ht="12.75" customHeight="1">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row>
    <row r="493" spans="1:40" ht="12.75" customHeight="1">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row>
    <row r="494" spans="1:40" ht="12.75" customHeight="1">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row>
    <row r="495" spans="1:40" ht="12.75" customHeight="1">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row>
    <row r="496" spans="1:40" ht="12.75" customHeight="1">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row>
    <row r="497" spans="1:40" ht="12.75" customHeight="1">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row>
    <row r="498" spans="1:40" ht="12.75" customHeight="1">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row>
    <row r="499" spans="1:40" ht="12.75" customHeight="1">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row>
    <row r="500" spans="1:40" ht="12.75" customHeight="1">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row>
    <row r="501" spans="1:40" ht="12.75" customHeight="1">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row>
    <row r="502" spans="1:40" ht="12.75" customHeight="1">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row>
    <row r="503" spans="1:40" ht="12.75" customHeight="1">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row>
    <row r="504" spans="1:40" ht="12.75" customHeight="1">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row>
    <row r="505" spans="1:40" ht="12.75" customHeight="1">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row>
    <row r="506" spans="1:40" ht="12.75" customHeight="1">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row>
    <row r="507" spans="1:40" ht="12.75" customHeight="1">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row>
    <row r="508" spans="1:40" ht="12.75" customHeight="1">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row>
    <row r="509" spans="1:40" ht="12.75" customHeight="1">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row>
    <row r="510" spans="1:40" ht="12.75" customHeight="1">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row>
    <row r="511" spans="1:40" ht="12.75" customHeight="1">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row>
    <row r="512" spans="1:40" ht="12.75" customHeight="1">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row>
    <row r="513" spans="1:40" ht="12.75" customHeight="1">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row>
    <row r="514" spans="1:40" ht="12.75" customHeight="1">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row>
    <row r="515" spans="1:40" ht="12.75" customHeight="1">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row>
    <row r="516" spans="1:40" ht="12.75" customHeight="1">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row>
    <row r="517" spans="1:40" ht="12.75" customHeight="1">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row>
    <row r="518" spans="1:40" ht="12.75" customHeight="1">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row>
    <row r="519" spans="1:40" ht="12.75" customHeight="1">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row>
    <row r="520" spans="1:40" ht="12.75" customHeight="1">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row>
    <row r="521" spans="1:40" ht="12.75" customHeight="1">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row>
    <row r="522" spans="1:40" ht="12.75" customHeight="1">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row>
    <row r="523" spans="1:40" ht="12.75" customHeight="1">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row>
    <row r="524" spans="1:40" ht="12.75" customHeight="1">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row>
    <row r="525" spans="1:40" ht="12.75" customHeight="1">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row>
    <row r="526" spans="1:40" ht="12.75" customHeight="1">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row>
    <row r="527" spans="1:40" ht="12.75" customHeight="1">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row>
    <row r="528" spans="1:40" ht="12.75" customHeight="1">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row>
    <row r="529" spans="1:40" ht="12.75" customHeight="1">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row>
    <row r="530" spans="1:40" ht="12.75" customHeight="1">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row>
    <row r="531" spans="1:40" ht="12.75" customHeight="1">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row>
    <row r="532" spans="1:40" ht="12.75" customHeight="1">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row>
    <row r="533" spans="1:40" ht="12.75" customHeight="1">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row>
    <row r="534" spans="1:40" ht="12.75" customHeight="1">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row>
    <row r="535" spans="1:40" ht="12.75" customHeight="1">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row>
    <row r="536" spans="1:40" ht="12.75" customHeight="1">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row>
    <row r="537" spans="1:40" ht="12.75" customHeight="1">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row>
    <row r="538" spans="1:40" ht="12.75" customHeight="1">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row>
    <row r="539" spans="1:40" ht="12.75" customHeight="1">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row>
    <row r="540" spans="1:40" ht="12.75" customHeight="1">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row>
    <row r="541" spans="1:40" ht="12.75" customHeight="1">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row>
    <row r="542" spans="1:40" ht="12.75" customHeight="1">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row>
    <row r="543" spans="1:40" ht="12.75" customHeight="1">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row>
    <row r="544" spans="1:40" ht="12.75" customHeight="1">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row>
    <row r="545" spans="1:40" ht="12.75" customHeight="1">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row>
    <row r="546" spans="1:40" ht="12.75" customHeight="1">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row>
    <row r="547" spans="1:40" ht="12.75" customHeight="1">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row>
    <row r="548" spans="1:40" ht="12.75" customHeight="1">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row>
    <row r="549" spans="1:40" ht="12.75" customHeight="1">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row>
    <row r="550" spans="1:40" ht="12.75" customHeight="1">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row>
    <row r="551" spans="1:40" ht="12.75" customHeight="1">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row>
    <row r="552" spans="1:40" ht="12.75" customHeight="1">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row>
    <row r="553" spans="1:40" ht="12.75" customHeight="1">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row>
    <row r="554" spans="1:40" ht="12.75" customHeight="1">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row>
    <row r="555" spans="1:40" ht="12.75" customHeight="1">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row>
    <row r="556" spans="1:40" ht="12.75" customHeight="1">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row>
    <row r="557" spans="1:40" ht="12.75" customHeight="1">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row>
    <row r="558" spans="1:40" ht="12.75" customHeight="1">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row>
    <row r="559" spans="1:40" ht="12.75" customHeight="1">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row>
    <row r="560" spans="1:40" ht="12.75" customHeight="1">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row>
    <row r="561" spans="1:40" ht="12.75" customHeight="1">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row>
    <row r="562" spans="1:40" ht="12.75" customHeight="1">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row>
    <row r="563" spans="1:40" ht="12.75" customHeight="1">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row>
    <row r="564" spans="1:40" ht="12.75" customHeight="1">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row>
    <row r="565" spans="1:40" ht="12.75" customHeight="1">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row>
    <row r="566" spans="1:40" ht="12.75" customHeight="1">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row>
    <row r="567" spans="1:40" ht="12.75" customHeight="1">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row>
    <row r="568" spans="1:40" ht="12.75" customHeight="1">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row>
    <row r="569" spans="1:40" ht="12.75" customHeight="1">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row>
    <row r="570" spans="1:40" ht="12.75" customHeight="1">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row>
    <row r="571" spans="1:40" ht="12.75" customHeight="1">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row>
    <row r="572" spans="1:40" ht="12.75" customHeight="1">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row>
    <row r="573" spans="1:40" ht="12.75" customHeight="1">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row>
    <row r="574" spans="1:40" ht="12.75" customHeight="1">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row>
    <row r="575" spans="1:40" ht="12.75" customHeight="1">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row>
    <row r="576" spans="1:40" ht="12.75" customHeight="1">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row>
    <row r="577" spans="1:40" ht="12.75" customHeight="1">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row>
    <row r="578" spans="1:40" ht="12.75" customHeight="1">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row>
    <row r="579" spans="1:40" ht="12.75" customHeight="1">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row>
    <row r="580" spans="1:40" ht="12.75" customHeight="1">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row>
    <row r="581" spans="1:40" ht="12.75" customHeight="1">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row>
    <row r="582" spans="1:40" ht="12.75" customHeight="1">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row>
    <row r="583" spans="1:40" ht="12.75" customHeight="1">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row>
    <row r="584" spans="1:40" ht="12.75" customHeight="1">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row>
    <row r="585" spans="1:40" ht="12.75" customHeight="1">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row>
    <row r="586" spans="1:40" ht="12.75" customHeight="1">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row>
    <row r="587" spans="1:40" ht="12.75" customHeight="1">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row>
    <row r="588" spans="1:40" ht="12.75" customHeight="1">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row>
    <row r="589" spans="1:40" ht="12.75" customHeight="1">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row>
    <row r="590" spans="1:40" ht="12.75" customHeight="1">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row>
    <row r="591" spans="1:40" ht="12.75" customHeight="1">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row>
    <row r="592" spans="1:40" ht="12.75" customHeight="1">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row>
    <row r="593" spans="1:40" ht="12.75" customHeight="1">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row>
    <row r="594" spans="1:40" ht="12.75" customHeight="1">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row>
    <row r="595" spans="1:40" ht="12.75" customHeight="1">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row>
    <row r="596" spans="1:40" ht="12.75" customHeight="1">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row>
    <row r="597" spans="1:40" ht="12.75" customHeight="1">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row>
    <row r="598" spans="1:40" ht="12.75" customHeight="1">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row>
    <row r="599" spans="1:40" ht="12.75" customHeight="1">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row>
    <row r="600" spans="1:40" ht="12.75" customHeight="1">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row>
    <row r="601" spans="1:40" ht="12.75" customHeight="1">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row>
    <row r="602" spans="1:40" ht="12.75" customHeight="1">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row>
    <row r="603" spans="1:40" ht="12.75" customHeight="1">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row>
    <row r="604" spans="1:40" ht="12.75" customHeight="1">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row>
    <row r="605" spans="1:40" ht="12.75" customHeight="1">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row>
    <row r="606" spans="1:40" ht="12.75" customHeight="1">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row>
    <row r="607" spans="1:40" ht="12.75" customHeight="1">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row>
    <row r="608" spans="1:40" ht="12.75" customHeight="1">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row>
    <row r="609" spans="1:40" ht="12.75" customHeight="1">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row>
    <row r="610" spans="1:40" ht="12.75" customHeight="1">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row>
    <row r="611" spans="1:40" ht="12.75" customHeight="1">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row>
    <row r="612" spans="1:40" ht="12.75" customHeight="1">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row>
    <row r="613" spans="1:40" ht="12.75" customHeight="1">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row>
    <row r="614" spans="1:40" ht="12.75" customHeight="1">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row>
    <row r="615" spans="1:40" ht="12.75" customHeight="1">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row>
    <row r="616" spans="1:40" ht="12.75" customHeight="1">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row>
    <row r="617" spans="1:40" ht="12.75" customHeight="1">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row>
    <row r="618" spans="1:40" ht="12.75" customHeight="1">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row>
    <row r="619" spans="1:40" ht="12.75" customHeight="1">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row>
    <row r="620" spans="1:40" ht="12.75" customHeight="1">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row>
    <row r="621" spans="1:40" ht="12.75" customHeight="1">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row>
    <row r="622" spans="1:40" ht="12.75" customHeight="1">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row>
    <row r="623" spans="1:40" ht="12.75" customHeight="1">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row>
    <row r="624" spans="1:40" ht="12.75" customHeight="1">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row>
    <row r="625" spans="1:40" ht="12.75" customHeight="1">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row>
    <row r="626" spans="1:40" ht="12.75" customHeight="1">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row>
    <row r="627" spans="1:40" ht="12.75" customHeight="1">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row>
    <row r="628" spans="1:40" ht="12.75" customHeight="1">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row>
    <row r="629" spans="1:40" ht="12.75" customHeight="1">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row>
    <row r="630" spans="1:40" ht="12.75" customHeight="1">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row>
    <row r="631" spans="1:40" ht="12.75" customHeight="1">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row>
    <row r="632" spans="1:40" ht="12.75" customHeight="1">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row>
    <row r="633" spans="1:40" ht="12.75" customHeight="1">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row>
    <row r="634" spans="1:40" ht="12.75" customHeight="1">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row>
    <row r="635" spans="1:40" ht="12.75" customHeight="1">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row>
    <row r="636" spans="1:40" ht="12.75" customHeight="1">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row>
    <row r="637" spans="1:40" ht="12.75" customHeight="1">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row>
    <row r="638" spans="1:40" ht="12.75" customHeight="1">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row>
    <row r="639" spans="1:40" ht="12.75" customHeight="1">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row>
    <row r="640" spans="1:40" ht="12.75" customHeight="1">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row>
    <row r="641" spans="1:40" ht="12.75" customHeight="1">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row>
    <row r="642" spans="1:40" ht="12.75" customHeight="1">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row>
    <row r="643" spans="1:40" ht="12.75" customHeight="1">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row>
    <row r="644" spans="1:40" ht="12.75" customHeight="1">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row>
    <row r="645" spans="1:40" ht="12.75" customHeight="1">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row>
    <row r="646" spans="1:40" ht="12.75" customHeight="1">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row>
    <row r="647" spans="1:40" ht="12.75" customHeight="1">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row>
    <row r="648" spans="1:40" ht="12.75" customHeight="1">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row>
    <row r="649" spans="1:40" ht="12.75" customHeight="1">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row>
    <row r="650" spans="1:40" ht="12.75" customHeight="1">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row>
    <row r="651" spans="1:40" ht="12.75" customHeight="1">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row>
    <row r="652" spans="1:40" ht="12.75" customHeight="1">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row>
    <row r="653" spans="1:40" ht="12.75" customHeight="1">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row>
    <row r="654" spans="1:40" ht="12.75" customHeight="1">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row>
    <row r="655" spans="1:40" ht="12.75" customHeight="1">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row>
    <row r="656" spans="1:40" ht="12.75" customHeight="1">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row>
    <row r="657" spans="1:40" ht="12.75" customHeight="1">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row>
    <row r="658" spans="1:40" ht="12.75" customHeight="1">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row>
    <row r="659" spans="1:40" ht="12.75" customHeight="1">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row>
    <row r="660" spans="1:40" ht="12.75" customHeight="1">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row>
    <row r="661" spans="1:40" ht="12.75" customHeight="1">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row>
    <row r="662" spans="1:40" ht="12.75" customHeight="1">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row>
    <row r="663" spans="1:40" ht="12.75" customHeight="1">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row>
    <row r="664" spans="1:40" ht="12.75" customHeight="1">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row>
    <row r="665" spans="1:40" ht="12.75" customHeight="1">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row>
    <row r="666" spans="1:40" ht="12.75" customHeight="1">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row>
    <row r="667" spans="1:40" ht="12.75" customHeight="1">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row>
    <row r="668" spans="1:40" ht="12.75" customHeight="1">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row>
    <row r="669" spans="1:40" ht="12.75" customHeight="1">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row>
    <row r="670" spans="1:40" ht="12.75" customHeight="1">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row>
    <row r="671" spans="1:40" ht="12.75" customHeight="1">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row>
    <row r="672" spans="1:40" ht="12.75" customHeight="1">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row>
    <row r="673" spans="1:40" ht="12.75" customHeight="1">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row>
    <row r="674" spans="1:40" ht="12.75" customHeight="1">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row>
    <row r="675" spans="1:40" ht="12.75" customHeight="1">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row>
    <row r="676" spans="1:40" ht="12.75" customHeight="1">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row>
    <row r="677" spans="1:40" ht="12.75" customHeight="1">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row>
    <row r="678" spans="1:40" ht="12.75" customHeight="1">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row>
    <row r="679" spans="1:40" ht="12.75" customHeight="1">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row>
    <row r="680" spans="1:40" ht="12.75" customHeight="1">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row>
    <row r="681" spans="1:40" ht="12.75" customHeight="1">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row>
    <row r="682" spans="1:40" ht="12.75" customHeight="1">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row>
    <row r="683" spans="1:40" ht="12.75" customHeight="1">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row>
    <row r="684" spans="1:40" ht="12.75" customHeight="1">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row>
    <row r="685" spans="1:40" ht="12.75" customHeight="1">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row>
    <row r="686" spans="1:40" ht="12.75" customHeight="1">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row>
    <row r="687" spans="1:40" ht="12.75" customHeight="1">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row>
    <row r="688" spans="1:40" ht="12.75" customHeight="1">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row>
    <row r="689" spans="1:40" ht="12.75" customHeight="1">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row>
    <row r="690" spans="1:40" ht="12.75" customHeight="1">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row>
    <row r="691" spans="1:40" ht="12.75" customHeight="1">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row>
    <row r="692" spans="1:40" ht="12.75" customHeight="1">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row>
    <row r="693" spans="1:40" ht="12.75" customHeight="1">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row>
    <row r="694" spans="1:40" ht="12.75" customHeight="1">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row>
    <row r="695" spans="1:40" ht="12.75" customHeight="1">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row>
    <row r="696" spans="1:40" ht="12.75" customHeight="1">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row>
    <row r="697" spans="1:40" ht="12.75" customHeight="1">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row>
    <row r="698" spans="1:40" ht="12.75" customHeight="1">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row>
    <row r="699" spans="1:40" ht="12.75" customHeight="1">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row>
    <row r="700" spans="1:40" ht="12.75" customHeight="1">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row>
    <row r="701" spans="1:40" ht="12.75" customHeight="1">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row>
    <row r="702" spans="1:40" ht="12.75" customHeight="1">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row>
    <row r="703" spans="1:40" ht="12.75" customHeight="1">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row>
    <row r="704" spans="1:40" ht="12.75" customHeight="1">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row>
    <row r="705" spans="1:40" ht="12.75" customHeight="1">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row>
    <row r="706" spans="1:40" ht="12.75" customHeight="1">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row>
    <row r="707" spans="1:40" ht="12.75" customHeight="1">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row>
    <row r="708" spans="1:40" ht="12.75" customHeight="1">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row>
    <row r="709" spans="1:40" ht="12.75" customHeight="1">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row>
    <row r="710" spans="1:40" ht="12.75" customHeight="1">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row>
    <row r="711" spans="1:40" ht="12.75" customHeight="1">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row>
    <row r="712" spans="1:40" ht="12.75" customHeight="1">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row>
    <row r="713" spans="1:40" ht="12.75" customHeight="1">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row>
    <row r="714" spans="1:40" ht="12.75" customHeight="1">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row>
    <row r="715" spans="1:40" ht="12.75" customHeight="1">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row>
    <row r="716" spans="1:40" ht="12.75" customHeight="1">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row>
    <row r="717" spans="1:40" ht="12.75" customHeight="1">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row>
    <row r="718" spans="1:40" ht="12.75" customHeight="1">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row>
    <row r="719" spans="1:40" ht="12.75" customHeight="1">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row>
    <row r="720" spans="1:40" ht="12.75" customHeight="1">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row>
    <row r="721" spans="1:40" ht="12.75" customHeight="1">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row>
    <row r="722" spans="1:40" ht="12.75" customHeight="1">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row>
    <row r="723" spans="1:40" ht="12.75" customHeight="1">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row>
    <row r="724" spans="1:40" ht="12.75" customHeight="1">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row>
    <row r="725" spans="1:40" ht="12.75" customHeight="1">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row>
    <row r="726" spans="1:40" ht="12.75" customHeight="1">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row>
    <row r="727" spans="1:40" ht="12.75" customHeight="1">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row>
    <row r="728" spans="1:40" ht="12.75" customHeight="1">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row>
    <row r="729" spans="1:40" ht="12.75" customHeight="1">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row>
    <row r="730" spans="1:40" ht="12.75" customHeight="1">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row>
    <row r="731" spans="1:40" ht="12.75" customHeight="1">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row>
    <row r="732" spans="1:40" ht="12.75" customHeight="1">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row>
    <row r="733" spans="1:40" ht="12.75" customHeight="1">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row>
    <row r="734" spans="1:40" ht="12.75" customHeight="1">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row>
    <row r="735" spans="1:40" ht="12.75" customHeight="1">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row>
    <row r="736" spans="1:40" ht="12.75" customHeight="1">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row>
    <row r="737" spans="1:40" ht="12.75" customHeight="1">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row>
    <row r="738" spans="1:40" ht="12.75" customHeight="1">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row>
    <row r="739" spans="1:40" ht="12.75" customHeight="1">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row>
    <row r="740" spans="1:40" ht="12.75" customHeight="1">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row>
    <row r="741" spans="1:40" ht="12.75" customHeight="1">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row>
    <row r="742" spans="1:40" ht="12.75" customHeight="1">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row>
    <row r="743" spans="1:40" ht="12.75" customHeight="1">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row>
    <row r="744" spans="1:40" ht="12.75" customHeight="1">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row>
    <row r="745" spans="1:40" ht="12.75" customHeight="1">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row>
    <row r="746" spans="1:40" ht="12.75" customHeight="1">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row>
    <row r="747" spans="1:40" ht="12.75" customHeight="1">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row>
    <row r="748" spans="1:40" ht="12.75" customHeight="1">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row>
    <row r="749" spans="1:40" ht="12.75" customHeight="1">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row>
    <row r="750" spans="1:40" ht="12.75" customHeight="1">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row>
    <row r="751" spans="1:40" ht="12.75" customHeight="1">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row>
    <row r="752" spans="1:40" ht="12.75" customHeight="1">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row>
    <row r="753" spans="1:40" ht="12.75" customHeight="1">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row>
    <row r="754" spans="1:40" ht="12.75" customHeight="1">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row>
    <row r="755" spans="1:40" ht="12.75" customHeight="1">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row>
    <row r="756" spans="1:40" ht="12.75" customHeight="1">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row>
    <row r="757" spans="1:40" ht="12.75" customHeight="1">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row>
    <row r="758" spans="1:40" ht="12.75" customHeight="1">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row>
    <row r="759" spans="1:40" ht="12.75" customHeight="1">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row>
    <row r="760" spans="1:40" ht="12.75" customHeight="1">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row>
    <row r="761" spans="1:40" ht="12.75" customHeight="1">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row>
    <row r="762" spans="1:40" ht="12.75" customHeight="1">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row>
    <row r="763" spans="1:40" ht="12.75" customHeight="1">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row>
    <row r="764" spans="1:40" ht="12.75" customHeight="1">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row>
    <row r="765" spans="1:40" ht="12.75" customHeight="1">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row>
    <row r="766" spans="1:40" ht="12.75" customHeight="1">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row>
    <row r="767" spans="1:40" ht="12.75" customHeight="1">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row>
    <row r="768" spans="1:40" ht="12.75" customHeight="1">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row>
    <row r="769" spans="1:40" ht="12.75" customHeight="1">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row>
    <row r="770" spans="1:40" ht="12.75" customHeight="1">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row>
    <row r="771" spans="1:40" ht="12.75" customHeight="1">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row>
    <row r="772" spans="1:40" ht="12.75" customHeight="1">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row>
    <row r="773" spans="1:40" ht="12.75" customHeight="1">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row>
    <row r="774" spans="1:40" ht="12.75" customHeight="1">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row>
    <row r="775" spans="1:40" ht="12.75" customHeight="1">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row>
    <row r="776" spans="1:40" ht="12.75" customHeight="1">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row>
    <row r="777" spans="1:40" ht="12.75" customHeight="1">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row>
    <row r="778" spans="1:40" ht="12.75" customHeight="1">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row>
    <row r="779" spans="1:40" ht="12.75" customHeight="1">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row>
    <row r="780" spans="1:40" ht="12.75" customHeight="1">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row>
    <row r="781" spans="1:40" ht="12.75" customHeight="1">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row>
    <row r="782" spans="1:40" ht="12.75" customHeight="1">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row>
    <row r="783" spans="1:40" ht="12.75" customHeight="1">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row>
    <row r="784" spans="1:40" ht="12.75" customHeight="1">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row>
    <row r="785" spans="1:40" ht="12.75" customHeight="1">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row>
    <row r="786" spans="1:40" ht="12.75" customHeight="1">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row>
    <row r="787" spans="1:40" ht="12.75" customHeight="1">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row>
    <row r="788" spans="1:40" ht="12.75" customHeight="1">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row>
    <row r="789" spans="1:40" ht="12.75" customHeight="1">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row>
    <row r="790" spans="1:40" ht="12.75" customHeight="1">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row>
    <row r="791" spans="1:40" ht="12.75" customHeight="1">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row>
    <row r="792" spans="1:40" ht="12.75" customHeight="1">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row>
    <row r="793" spans="1:40" ht="12.75" customHeight="1">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row>
    <row r="794" spans="1:40" ht="12.75" customHeight="1">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row>
    <row r="795" spans="1:40" ht="12.75" customHeight="1">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row>
    <row r="796" spans="1:40" ht="12.75" customHeight="1">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row>
    <row r="797" spans="1:40" ht="12.75" customHeight="1">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row>
    <row r="798" spans="1:40" ht="12.75" customHeight="1">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row>
    <row r="799" spans="1:40" ht="12.75" customHeight="1">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row>
    <row r="800" spans="1:40" ht="12.75" customHeight="1">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row>
    <row r="801" spans="1:40" ht="12.75" customHeight="1">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row>
    <row r="802" spans="1:40" ht="12.75" customHeight="1">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row>
    <row r="803" spans="1:40" ht="12.75" customHeight="1">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row>
    <row r="804" spans="1:40" ht="12.75" customHeight="1">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row>
    <row r="805" spans="1:40" ht="12.75" customHeight="1">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row>
    <row r="806" spans="1:40" ht="12.75" customHeight="1">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row>
    <row r="807" spans="1:40" ht="12.75" customHeight="1">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row>
    <row r="808" spans="1:40" ht="12.75" customHeight="1">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row>
    <row r="809" spans="1:40" ht="12.75" customHeight="1">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row>
    <row r="810" spans="1:40" ht="12.75" customHeight="1">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row>
    <row r="811" spans="1:40" ht="12.75" customHeight="1">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row>
    <row r="812" spans="1:40" ht="12.75" customHeight="1">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row>
    <row r="813" spans="1:40" ht="12.75" customHeight="1">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row>
    <row r="814" spans="1:40" ht="12.75" customHeight="1">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row>
    <row r="815" spans="1:40" ht="12.75" customHeight="1">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row>
    <row r="816" spans="1:40" ht="12.75" customHeight="1">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row>
    <row r="817" spans="1:40" ht="12.75" customHeight="1">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row>
    <row r="818" spans="1:40" ht="12.75" customHeight="1">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row>
    <row r="819" spans="1:40" ht="12.75" customHeight="1">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row>
    <row r="820" spans="1:40" ht="12.75" customHeight="1">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row>
    <row r="821" spans="1:40" ht="12.75" customHeight="1">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row>
    <row r="822" spans="1:40" ht="12.75" customHeight="1">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row>
    <row r="823" spans="1:40" ht="12.75" customHeight="1">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row>
    <row r="824" spans="1:40" ht="12.75" customHeight="1">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row>
    <row r="825" spans="1:40" ht="12.75" customHeight="1">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row>
    <row r="826" spans="1:40" ht="12.75" customHeight="1">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row>
    <row r="827" spans="1:40" ht="12.75" customHeight="1">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row>
    <row r="828" spans="1:40" ht="12.75" customHeight="1">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row>
    <row r="829" spans="1:40" ht="12.75" customHeight="1">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row>
    <row r="830" spans="1:40" ht="12.75" customHeight="1">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row>
    <row r="831" spans="1:40" ht="12.75" customHeight="1">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row>
    <row r="832" spans="1:40" ht="12.75" customHeight="1">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row>
    <row r="833" spans="1:40" ht="12.75" customHeight="1">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row>
    <row r="834" spans="1:40" ht="12.75" customHeight="1">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row>
    <row r="835" spans="1:40" ht="12.75" customHeight="1">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row>
    <row r="836" spans="1:40" ht="12.75" customHeight="1">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row>
    <row r="837" spans="1:40" ht="12.75" customHeight="1">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row>
    <row r="838" spans="1:40" ht="12.75" customHeight="1">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row>
    <row r="839" spans="1:40" ht="12.75" customHeight="1">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row>
    <row r="840" spans="1:40" ht="12.75" customHeight="1">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row>
    <row r="841" spans="1:40" ht="12.75" customHeight="1">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row>
    <row r="842" spans="1:40" ht="12.75" customHeight="1">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row>
    <row r="843" spans="1:40" ht="12.75" customHeight="1">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row>
    <row r="844" spans="1:40" ht="12.75" customHeight="1">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row>
    <row r="845" spans="1:40" ht="12.75" customHeight="1">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row>
    <row r="846" spans="1:40" ht="12.75" customHeight="1">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row>
    <row r="847" spans="1:40" ht="12.75" customHeight="1">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row>
    <row r="848" spans="1:40" ht="12.75" customHeight="1">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row>
    <row r="849" spans="1:40" ht="12.75" customHeight="1">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row>
    <row r="850" spans="1:40" ht="12.75" customHeight="1">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row>
    <row r="851" spans="1:40" ht="12.75" customHeight="1">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row>
    <row r="852" spans="1:40" ht="12.75" customHeight="1">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row>
    <row r="853" spans="1:40" ht="12.75" customHeight="1">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row>
    <row r="854" spans="1:40" ht="12.75" customHeight="1">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row>
    <row r="855" spans="1:40" ht="12.75" customHeight="1">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row>
    <row r="856" spans="1:40" ht="12.75" customHeight="1">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row>
    <row r="857" spans="1:40" ht="12.75" customHeight="1">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row>
    <row r="858" spans="1:40" ht="12.75" customHeight="1">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row>
    <row r="859" spans="1:40" ht="12.75" customHeight="1">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row>
    <row r="860" spans="1:40" ht="12.75" customHeight="1">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row>
    <row r="861" spans="1:40" ht="12.75" customHeight="1">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row>
    <row r="862" spans="1:40" ht="12.75" customHeight="1">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row>
    <row r="863" spans="1:40" ht="12.75" customHeight="1">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row>
    <row r="864" spans="1:40" ht="12.75" customHeight="1">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row>
    <row r="865" spans="1:40" ht="12.75" customHeight="1">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row>
    <row r="866" spans="1:40" ht="12.75" customHeight="1">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row>
    <row r="867" spans="1:40" ht="12.75" customHeight="1">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row>
    <row r="868" spans="1:40" ht="12.75" customHeight="1">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row>
    <row r="869" spans="1:40" ht="12.75" customHeight="1">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row>
    <row r="870" spans="1:40" ht="12.75" customHeight="1">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row>
    <row r="871" spans="1:40" ht="12.75" customHeight="1">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row>
    <row r="872" spans="1:40" ht="12.75" customHeight="1">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row>
    <row r="873" spans="1:40" ht="12.75" customHeight="1">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row>
    <row r="874" spans="1:40" ht="12.75" customHeight="1">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row>
    <row r="875" spans="1:40" ht="12.75" customHeight="1">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row>
    <row r="876" spans="1:40" ht="12.75" customHeight="1">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row>
    <row r="877" spans="1:40" ht="12.75" customHeight="1">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row>
    <row r="878" spans="1:40" ht="12.75" customHeight="1">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row>
    <row r="879" spans="1:40" ht="12.75" customHeight="1">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row>
    <row r="880" spans="1:40" ht="12.75" customHeight="1">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row>
    <row r="881" spans="1:40" ht="12.75" customHeight="1">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row>
    <row r="882" spans="1:40" ht="12.75" customHeight="1">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row>
    <row r="883" spans="1:40" ht="12.75" customHeight="1">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row>
    <row r="884" spans="1:40" ht="12.75" customHeight="1">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row>
    <row r="885" spans="1:40" ht="12.75" customHeight="1">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row>
    <row r="886" spans="1:40" ht="12.75" customHeight="1">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row>
    <row r="887" spans="1:40" ht="12.75" customHeight="1">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row>
    <row r="888" spans="1:40" ht="12.75" customHeight="1">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row>
    <row r="889" spans="1:40" ht="12.75" customHeight="1">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row>
    <row r="890" spans="1:40" ht="12.75" customHeight="1">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row>
    <row r="891" spans="1:40" ht="12.75" customHeight="1">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row>
    <row r="892" spans="1:40" ht="12.75" customHeight="1">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row>
    <row r="893" spans="1:40" ht="12.75" customHeight="1">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row>
    <row r="894" spans="1:40" ht="12.75" customHeight="1">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row>
    <row r="895" spans="1:40" ht="12.75" customHeight="1">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row>
    <row r="896" spans="1:40" ht="12.75" customHeight="1">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row>
    <row r="897" spans="1:40" ht="12.75" customHeight="1">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row>
    <row r="898" spans="1:40" ht="12.75" customHeight="1">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row>
    <row r="899" spans="1:40" ht="12.75" customHeight="1">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row>
    <row r="900" spans="1:40" ht="12.75" customHeight="1">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row>
    <row r="901" spans="1:40" ht="12.75" customHeight="1">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row>
    <row r="902" spans="1:40" ht="12.75" customHeight="1">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row>
    <row r="903" spans="1:40" ht="12.75" customHeight="1">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row>
    <row r="904" spans="1:40" ht="12.75" customHeight="1">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row>
    <row r="905" spans="1:40" ht="12.75" customHeight="1">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row>
    <row r="906" spans="1:40" ht="12.75" customHeight="1">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row>
    <row r="907" spans="1:40" ht="12.75" customHeight="1">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row>
    <row r="908" spans="1:40" ht="12.75" customHeight="1">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row>
    <row r="909" spans="1:40" ht="12.75" customHeight="1">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row>
    <row r="910" spans="1:40" ht="12.75" customHeight="1">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row>
    <row r="911" spans="1:40" ht="12.75" customHeight="1">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row>
    <row r="912" spans="1:40" ht="12.75" customHeight="1">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row>
    <row r="913" spans="1:40" ht="12.75" customHeight="1">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row>
    <row r="914" spans="1:40" ht="12.75" customHeight="1">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row>
    <row r="915" spans="1:40" ht="12.75" customHeight="1">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row>
    <row r="916" spans="1:40" ht="12.75" customHeight="1">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row>
    <row r="917" spans="1:40" ht="12.75" customHeight="1">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row>
    <row r="918" spans="1:40" ht="12.75" customHeight="1">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row>
    <row r="919" spans="1:40" ht="12.75" customHeight="1">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row>
    <row r="920" spans="1:40" ht="12.75" customHeight="1">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row>
    <row r="921" spans="1:40" ht="12.75" customHeight="1">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row>
    <row r="922" spans="1:40" ht="12.75" customHeight="1">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row>
    <row r="923" spans="1:40" ht="12.75" customHeight="1">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row>
    <row r="924" spans="1:40" ht="12.75" customHeight="1">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row>
    <row r="925" spans="1:40" ht="12.75" customHeight="1">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row>
    <row r="926" spans="1:40" ht="12.75" customHeight="1">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row>
    <row r="927" spans="1:40" ht="12.75" customHeight="1">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row>
    <row r="928" spans="1:40" ht="12.75" customHeight="1">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row>
    <row r="929" spans="1:40" ht="12.75" customHeight="1">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row>
    <row r="930" spans="1:40" ht="12.75" customHeight="1">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row>
    <row r="931" spans="1:40" ht="12.75" customHeight="1">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row>
    <row r="932" spans="1:40" ht="12.75" customHeight="1">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row>
    <row r="933" spans="1:40" ht="12.75" customHeight="1">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row>
    <row r="934" spans="1:40" ht="12.75" customHeight="1">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row>
    <row r="935" spans="1:40" ht="12.75" customHeight="1">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row>
    <row r="936" spans="1:40" ht="12.75" customHeight="1">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row>
    <row r="937" spans="1:40" ht="12.75" customHeight="1">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row>
    <row r="938" spans="1:40" ht="12.75" customHeight="1">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row>
    <row r="939" spans="1:40" ht="12.75" customHeight="1">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row>
    <row r="940" spans="1:40" ht="12.75" customHeight="1">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row>
    <row r="941" spans="1:40" ht="12.75" customHeight="1">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row>
    <row r="942" spans="1:40" ht="12.75" customHeight="1">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row>
    <row r="943" spans="1:40" ht="12.75" customHeight="1">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row>
    <row r="944" spans="1:40" ht="12.75" customHeight="1">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row>
    <row r="945" spans="1:40" ht="12.75" customHeight="1">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row>
    <row r="946" spans="1:40" ht="12.75" customHeight="1">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row>
    <row r="947" spans="1:40" ht="12.75" customHeight="1">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row>
    <row r="948" spans="1:40" ht="12.75" customHeight="1">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row>
    <row r="949" spans="1:40" ht="12.75" customHeight="1">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row>
    <row r="950" spans="1:40" ht="12.75" customHeight="1">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row>
    <row r="951" spans="1:40" ht="12.75" customHeight="1">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row>
    <row r="952" spans="1:40" ht="12.75" customHeight="1">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row>
    <row r="953" spans="1:40" ht="12.75" customHeight="1">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row>
    <row r="954" spans="1:40" ht="12.75" customHeight="1">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row>
    <row r="955" spans="1:40" ht="12.75" customHeight="1">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row>
    <row r="956" spans="1:40" ht="12.75" customHeight="1">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row>
    <row r="957" spans="1:40" ht="12.75" customHeight="1">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row>
    <row r="958" spans="1:40" ht="12.75" customHeight="1">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row>
    <row r="959" spans="1:40" ht="12.75" customHeight="1">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row>
    <row r="960" spans="1:40" ht="12.75" customHeight="1">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row>
    <row r="961" spans="1:40" ht="12.75" customHeight="1">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row>
    <row r="962" spans="1:40" ht="12.75" customHeight="1">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row>
    <row r="963" spans="1:40" ht="12.75" customHeight="1">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row>
    <row r="964" spans="1:40" ht="12.75" customHeight="1">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row>
    <row r="965" spans="1:40" ht="12.75" customHeight="1">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row>
    <row r="966" spans="1:40" ht="12.75" customHeight="1">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row>
    <row r="967" spans="1:40" ht="12.75" customHeight="1">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row>
    <row r="968" spans="1:40" ht="12.75" customHeight="1">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row>
    <row r="969" spans="1:40" ht="12.75" customHeight="1">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row>
    <row r="970" spans="1:40" ht="12.75" customHeight="1">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row>
    <row r="971" spans="1:40" ht="12.75" customHeight="1">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row>
    <row r="972" spans="1:40" ht="12.75" customHeight="1">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row>
    <row r="973" spans="1:40" ht="12.75" customHeight="1">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row>
    <row r="974" spans="1:40" ht="12.75" customHeight="1">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row>
    <row r="975" spans="1:40" ht="12.75" customHeight="1">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row>
    <row r="976" spans="1:40" ht="12.75" customHeight="1">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row>
    <row r="977" spans="1:40" ht="12.75" customHeight="1">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row>
    <row r="978" spans="1:40" ht="12.75" customHeight="1">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row>
    <row r="979" spans="1:40" ht="12.75" customHeight="1">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row>
    <row r="980" spans="1:40" ht="12.75" customHeight="1">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row>
    <row r="981" spans="1:40" ht="12.75" customHeight="1">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row>
    <row r="982" spans="1:40" ht="12.75" customHeight="1">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row>
    <row r="983" spans="1:40" ht="12.75" customHeight="1">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row>
    <row r="984" spans="1:40" ht="12.75" customHeight="1">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row>
    <row r="985" spans="1:40" ht="12.75" customHeight="1">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row>
    <row r="986" spans="1:40" ht="12.75" customHeight="1">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row>
    <row r="987" spans="1:40" ht="12.75" customHeight="1">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row>
    <row r="988" spans="1:40" ht="12.75" customHeight="1">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row>
    <row r="989" spans="1:40" ht="12.75" customHeight="1">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row>
    <row r="990" spans="1:40" ht="12.75" customHeight="1">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row>
    <row r="991" spans="1:40" ht="12.75" customHeight="1">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row>
    <row r="992" spans="1:40" ht="12.75" customHeight="1">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row>
    <row r="993" spans="1:40" ht="12.75" customHeight="1">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row>
    <row r="994" spans="1:40" ht="12.75" customHeight="1">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row>
    <row r="995" spans="1:40" ht="12.75" customHeight="1">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row>
    <row r="996" spans="1:40" ht="12.75" customHeight="1">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row>
    <row r="997" spans="1:40" ht="12.75" customHeight="1">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row>
    <row r="998" spans="1:40" ht="12.75" customHeight="1">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row>
    <row r="999" spans="1:40" ht="12.75" customHeight="1">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row>
    <row r="1000" spans="1:40" ht="12.75" customHeight="1">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row>
    <row r="1001" spans="1:40" ht="12.75" customHeight="1">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c r="AB1001" s="47"/>
      <c r="AC1001" s="47"/>
      <c r="AD1001" s="47"/>
      <c r="AE1001" s="47"/>
      <c r="AF1001" s="47"/>
      <c r="AG1001" s="47"/>
      <c r="AH1001" s="47"/>
      <c r="AI1001" s="47"/>
      <c r="AJ1001" s="47"/>
      <c r="AK1001" s="47"/>
      <c r="AL1001" s="47"/>
      <c r="AM1001" s="47"/>
      <c r="AN1001" s="47"/>
    </row>
    <row r="1002" spans="1:40" ht="12.75" customHeight="1">
      <c r="A1002" s="47"/>
      <c r="B1002" s="47"/>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c r="AA1002" s="47"/>
      <c r="AB1002" s="47"/>
      <c r="AC1002" s="47"/>
      <c r="AD1002" s="47"/>
      <c r="AE1002" s="47"/>
      <c r="AF1002" s="47"/>
      <c r="AG1002" s="47"/>
      <c r="AH1002" s="47"/>
      <c r="AI1002" s="47"/>
      <c r="AJ1002" s="47"/>
      <c r="AK1002" s="47"/>
      <c r="AL1002" s="47"/>
      <c r="AM1002" s="47"/>
      <c r="AN1002" s="47"/>
    </row>
    <row r="1003" spans="1:40" ht="12.75" customHeight="1">
      <c r="A1003" s="47"/>
      <c r="B1003" s="47"/>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c r="AA1003" s="47"/>
      <c r="AB1003" s="47"/>
      <c r="AC1003" s="47"/>
      <c r="AD1003" s="47"/>
      <c r="AE1003" s="47"/>
      <c r="AF1003" s="47"/>
      <c r="AG1003" s="47"/>
      <c r="AH1003" s="47"/>
      <c r="AI1003" s="47"/>
      <c r="AJ1003" s="47"/>
      <c r="AK1003" s="47"/>
      <c r="AL1003" s="47"/>
      <c r="AM1003" s="47"/>
      <c r="AN1003" s="47"/>
    </row>
    <row r="1004" spans="1:40" ht="12.75" customHeight="1">
      <c r="A1004" s="47"/>
      <c r="B1004" s="47"/>
      <c r="C1004" s="47"/>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c r="AA1004" s="47"/>
      <c r="AB1004" s="47"/>
      <c r="AC1004" s="47"/>
      <c r="AD1004" s="47"/>
      <c r="AE1004" s="47"/>
      <c r="AF1004" s="47"/>
      <c r="AG1004" s="47"/>
      <c r="AH1004" s="47"/>
      <c r="AI1004" s="47"/>
      <c r="AJ1004" s="47"/>
      <c r="AK1004" s="47"/>
      <c r="AL1004" s="47"/>
      <c r="AM1004" s="47"/>
      <c r="AN1004" s="47"/>
    </row>
    <row r="1005" spans="1:40" ht="12.75" customHeight="1">
      <c r="A1005" s="47"/>
      <c r="B1005" s="47"/>
      <c r="C1005" s="47"/>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c r="AA1005" s="47"/>
      <c r="AB1005" s="47"/>
      <c r="AC1005" s="47"/>
      <c r="AD1005" s="47"/>
      <c r="AE1005" s="47"/>
      <c r="AF1005" s="47"/>
      <c r="AG1005" s="47"/>
      <c r="AH1005" s="47"/>
      <c r="AI1005" s="47"/>
      <c r="AJ1005" s="47"/>
      <c r="AK1005" s="47"/>
      <c r="AL1005" s="47"/>
      <c r="AM1005" s="47"/>
      <c r="AN1005" s="47"/>
    </row>
    <row r="1006" spans="1:40" ht="12.75" customHeight="1">
      <c r="A1006" s="47"/>
      <c r="B1006" s="47"/>
      <c r="C1006" s="47"/>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c r="AA1006" s="47"/>
      <c r="AB1006" s="47"/>
      <c r="AC1006" s="47"/>
      <c r="AD1006" s="47"/>
      <c r="AE1006" s="47"/>
      <c r="AF1006" s="47"/>
      <c r="AG1006" s="47"/>
      <c r="AH1006" s="47"/>
      <c r="AI1006" s="47"/>
      <c r="AJ1006" s="47"/>
      <c r="AK1006" s="47"/>
      <c r="AL1006" s="47"/>
      <c r="AM1006" s="47"/>
      <c r="AN1006" s="47"/>
    </row>
  </sheetData>
  <mergeCells count="40">
    <mergeCell ref="B83:T83"/>
    <mergeCell ref="B73:T73"/>
    <mergeCell ref="B74:T74"/>
    <mergeCell ref="B76:T76"/>
    <mergeCell ref="B77:T77"/>
    <mergeCell ref="B79:T79"/>
    <mergeCell ref="B81:T81"/>
    <mergeCell ref="B72:T72"/>
    <mergeCell ref="B56:T56"/>
    <mergeCell ref="B57:T57"/>
    <mergeCell ref="B58:T58"/>
    <mergeCell ref="B60:T60"/>
    <mergeCell ref="B62:T62"/>
    <mergeCell ref="B64:T64"/>
    <mergeCell ref="B65:T65"/>
    <mergeCell ref="B66:T66"/>
    <mergeCell ref="B68:T68"/>
    <mergeCell ref="B69:T69"/>
    <mergeCell ref="B70:T70"/>
    <mergeCell ref="B55:T55"/>
    <mergeCell ref="B39:T39"/>
    <mergeCell ref="B41:T41"/>
    <mergeCell ref="B43:T43"/>
    <mergeCell ref="B44:T44"/>
    <mergeCell ref="B45:T45"/>
    <mergeCell ref="B46:T46"/>
    <mergeCell ref="B47:T47"/>
    <mergeCell ref="B49:T49"/>
    <mergeCell ref="B50:T50"/>
    <mergeCell ref="B51:T51"/>
    <mergeCell ref="B53:T53"/>
    <mergeCell ref="B36:F36"/>
    <mergeCell ref="H36:J36"/>
    <mergeCell ref="L36:N36"/>
    <mergeCell ref="P36:R36"/>
    <mergeCell ref="A1:T1"/>
    <mergeCell ref="A2:G2"/>
    <mergeCell ref="H2:K2"/>
    <mergeCell ref="L2:O2"/>
    <mergeCell ref="P2:R2"/>
  </mergeCells>
  <printOptions horizontalCentered="1"/>
  <pageMargins left="0.19645669291338586" right="0.19645669291338586" top="1.6763779527559053" bottom="3.0157480314960625" header="1.4799212598425195" footer="2.622047244094488"/>
  <pageSetup paperSize="0" fitToHeight="2" pageOrder="overThenDown"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6525</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 de créditos mínimos del</vt:lpstr>
      <vt:lpstr>Textos</vt:lpstr>
      <vt:lpstr>Cursos</vt:lpstr>
      <vt:lpstr>Datos</vt:lpstr>
      <vt:lpstr>DOCUMENTO A ENTREGAR</vt:lpstr>
      <vt:lpstr>Unidades curriculares y semestr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Pablo Monzón</cp:lastModifiedBy>
  <cp:revision>287</cp:revision>
  <cp:lastPrinted>2018-04-20T11:46:35Z</cp:lastPrinted>
  <dcterms:created xsi:type="dcterms:W3CDTF">2009-04-16T11:32:48Z</dcterms:created>
  <dcterms:modified xsi:type="dcterms:W3CDTF">2023-10-03T14:02:40Z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