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04" activeTab="1"/>
  </bookViews>
  <sheets>
    <sheet name="CONCEPTOS" sheetId="1" r:id="rId1"/>
    <sheet name="Se_pide_ejercicio_Doramar" sheetId="2" r:id="rId2"/>
  </sheets>
  <definedNames/>
  <calcPr fullCalcOnLoad="1"/>
</workbook>
</file>

<file path=xl/sharedStrings.xml><?xml version="1.0" encoding="utf-8"?>
<sst xmlns="http://schemas.openxmlformats.org/spreadsheetml/2006/main" count="141" uniqueCount="55">
  <si>
    <r>
      <t>Ciclo de Producción</t>
    </r>
    <r>
      <rPr>
        <sz val="13"/>
        <rFont val="Verdana"/>
        <family val="2"/>
      </rPr>
      <t>: Es el tiempo que transcurre entre la salida de una unidad de producción y la siguiente. Se puede referir a todo el proceso o a cada puesto de trabajo en particular.</t>
    </r>
  </si>
  <si>
    <r>
      <t>Producción máxima diaria (</t>
    </r>
    <r>
      <rPr>
        <b/>
        <u val="single"/>
        <sz val="13"/>
        <color indexed="10"/>
        <rFont val="Verdana"/>
        <family val="2"/>
      </rPr>
      <t>PMD</t>
    </r>
    <r>
      <rPr>
        <b/>
        <u val="single"/>
        <sz val="13"/>
        <rFont val="Verdana"/>
        <family val="2"/>
      </rPr>
      <t>)</t>
    </r>
    <r>
      <rPr>
        <b/>
        <sz val="13"/>
        <rFont val="Verdana"/>
        <family val="2"/>
      </rPr>
      <t xml:space="preserve">: </t>
    </r>
    <r>
      <rPr>
        <sz val="13"/>
        <rFont val="Verdana"/>
        <family val="2"/>
      </rPr>
      <t xml:space="preserve">Es el tiempo disponible dividido el ciclo.              </t>
    </r>
    <r>
      <rPr>
        <u val="single"/>
        <sz val="13"/>
        <rFont val="Verdana"/>
        <family val="2"/>
      </rPr>
      <t>TIEMPO DISPONIBLE</t>
    </r>
  </si>
  <si>
    <t xml:space="preserve"> </t>
  </si>
  <si>
    <t>CICLO</t>
  </si>
  <si>
    <r>
      <t>Proceso Crítico</t>
    </r>
    <r>
      <rPr>
        <sz val="13"/>
        <rFont val="Verdana"/>
        <family val="2"/>
      </rPr>
      <t xml:space="preserve">: Es aquel que para la  misma unidad de producción tiene el ciclo más largo, o la menor </t>
    </r>
    <r>
      <rPr>
        <b/>
        <sz val="13"/>
        <rFont val="Verdana"/>
        <family val="2"/>
      </rPr>
      <t xml:space="preserve">PMD </t>
    </r>
    <r>
      <rPr>
        <sz val="13"/>
        <rFont val="Verdana"/>
        <family val="2"/>
      </rPr>
      <t>para la misma unidad de producción.</t>
    </r>
  </si>
  <si>
    <r>
      <t>Trabajo en línea</t>
    </r>
    <r>
      <rPr>
        <sz val="13"/>
        <rFont val="Verdana"/>
        <family val="2"/>
      </rPr>
      <t>: Se denomina trabajo en línea cuando en determinado puesto de trabajo, dos o más trabajadores trabajan cada uno de ellos sobre una unidad de producción independiente.</t>
    </r>
  </si>
  <si>
    <r>
      <t>Trabajo en equipo</t>
    </r>
    <r>
      <rPr>
        <sz val="13"/>
        <rFont val="Verdana"/>
        <family val="2"/>
      </rPr>
      <t>: Cuando dos o más trabajadores actúan simultáneamente sobre la misma unidad de producción. El costo en este caso debe incluir el tiempo de cada uno de ellos para realizar la unidad de producción.</t>
    </r>
  </si>
  <si>
    <r>
      <t>Tiempo eficiente:</t>
    </r>
    <r>
      <rPr>
        <sz val="13"/>
        <rFont val="Verdana"/>
        <family val="2"/>
      </rPr>
      <t xml:space="preserve"> Tiempo productivo+ Tolerancia productiva.</t>
    </r>
  </si>
  <si>
    <r>
      <t xml:space="preserve">Tiempo productivo: </t>
    </r>
    <r>
      <rPr>
        <sz val="13"/>
        <rFont val="Verdana"/>
        <family val="2"/>
      </rPr>
      <t>es el tiempo en que el operario realiza las tareas que tiene asignadas.</t>
    </r>
  </si>
  <si>
    <r>
      <t>Tolerancia productiva</t>
    </r>
    <r>
      <rPr>
        <sz val="13"/>
        <rFont val="Verdana"/>
        <family val="2"/>
      </rPr>
      <t>: Es el tiempo que se costea aunque no se esté trabajando, por razones ajenas al trabajador, por razones derivadas del proceso productivo. Es el tiempo asignado al proceso productivo en el que el obrero no trabaja por razones ajenas a él, o sea, por razones propias del proceso de producción.</t>
    </r>
  </si>
  <si>
    <t>Existen 2 tipos de tolerancia productiva:</t>
  </si>
  <si>
    <r>
      <t>Tolerancia interna:</t>
    </r>
    <r>
      <rPr>
        <sz val="13"/>
        <rFont val="Verdana"/>
        <family val="2"/>
      </rPr>
      <t xml:space="preserve"> de un proceso cuando la razón del problema está en el propio proceso (relación trabajador-máquinas).</t>
    </r>
  </si>
  <si>
    <r>
      <t>Tolerancia externa</t>
    </r>
    <r>
      <rPr>
        <sz val="13"/>
        <color indexed="8"/>
        <rFont val="Verdana"/>
        <family val="2"/>
      </rPr>
      <t>: cuando la razón del problema deriva de algún otro proceso (proceso crítico). El proceso crítico no tiene tolerancia interna.</t>
    </r>
  </si>
  <si>
    <t xml:space="preserve">Para analizar el componente físico debemos analizar el tiempo (minutos) que lleva la producción de cada UP de cada proceso. Para ello partimos de la fórmula: 
Tiempo eficiente = Tiempo productivo + Tolerancia productiva y analizamos la información de los tiempos de cada proceso.
</t>
  </si>
  <si>
    <t>Se pide 1.-</t>
  </si>
  <si>
    <t>Proceso Cortado</t>
  </si>
  <si>
    <t>Proceso Armado</t>
  </si>
  <si>
    <t>Proceso Dorado</t>
  </si>
  <si>
    <t>UP</t>
  </si>
  <si>
    <t>10 Marcos</t>
  </si>
  <si>
    <t>5 Marcos</t>
  </si>
  <si>
    <t>1 Marco</t>
  </si>
  <si>
    <t>Ciclo</t>
  </si>
  <si>
    <t>8'</t>
  </si>
  <si>
    <t>2'</t>
  </si>
  <si>
    <t>Forma de trabajo</t>
  </si>
  <si>
    <t>Equipo 2 trabajadores</t>
  </si>
  <si>
    <t>En línea 2 trabajadores</t>
  </si>
  <si>
    <t>Se pide 2.-</t>
  </si>
  <si>
    <t>Tiempo Eficiente para cada proceso considerados en forma independiente</t>
  </si>
  <si>
    <t>T. Productivo</t>
  </si>
  <si>
    <t>Tolerancia Interna</t>
  </si>
  <si>
    <t>Tiempo Eficiente</t>
  </si>
  <si>
    <t>Oficial 1</t>
  </si>
  <si>
    <t>Cada 8 minutos 10 marcos</t>
  </si>
  <si>
    <t>Peón</t>
  </si>
  <si>
    <t>Peón 1</t>
  </si>
  <si>
    <t>Cada 8 minutos 5 marcos</t>
  </si>
  <si>
    <t>Peón 2</t>
  </si>
  <si>
    <t>Cada 2 minutos 1 marco</t>
  </si>
  <si>
    <t>x oficial dorador</t>
  </si>
  <si>
    <t>Como los 3 procesos tienen distintas unidades de producción y distinto ciclo, lo más adecuado es observar la PMD en unidades y tomar el proceso que tiene menor PMD como el proceso crítico:</t>
  </si>
  <si>
    <t>Se pide 3.-</t>
  </si>
  <si>
    <t>Tiempo Eficiente para cada proceso considerando las tolerancia externas</t>
  </si>
  <si>
    <r>
      <t>Tiempo eficiente:</t>
    </r>
    <r>
      <rPr>
        <sz val="10"/>
        <rFont val="Verdana"/>
        <family val="2"/>
      </rPr>
      <t xml:space="preserve"> Tiempo productivo+ Tolerancia productiva.</t>
    </r>
  </si>
  <si>
    <t>Tiempo Disponible</t>
  </si>
  <si>
    <t>PMD</t>
  </si>
  <si>
    <t>Marcos</t>
  </si>
  <si>
    <t>CRÍTICO</t>
  </si>
  <si>
    <t>Calculo de la tolerancia externa</t>
  </si>
  <si>
    <t>x</t>
  </si>
  <si>
    <t>Tolerancia Externa</t>
  </si>
  <si>
    <t>Cada 16 minutos 10 marcos</t>
  </si>
  <si>
    <t>1 Marco cada</t>
  </si>
  <si>
    <t>Cada 3,2 minutos 2 marcos</t>
  </si>
</sst>
</file>

<file path=xl/styles.xml><?xml version="1.0" encoding="utf-8"?>
<styleSheet xmlns="http://schemas.openxmlformats.org/spreadsheetml/2006/main">
  <numFmts count="2">
    <numFmt numFmtId="164" formatCode="GENERAL"/>
    <numFmt numFmtId="165" formatCode="GENERAL"/>
  </numFmts>
  <fonts count="23">
    <font>
      <sz val="11"/>
      <color indexed="8"/>
      <name val="Arial"/>
      <family val="2"/>
    </font>
    <font>
      <sz val="10"/>
      <name val="Arial"/>
      <family val="0"/>
    </font>
    <font>
      <sz val="14"/>
      <color indexed="8"/>
      <name val="Arial"/>
      <family val="2"/>
    </font>
    <font>
      <b/>
      <u val="single"/>
      <sz val="13"/>
      <name val="Verdana"/>
      <family val="2"/>
    </font>
    <font>
      <sz val="13"/>
      <name val="Verdana"/>
      <family val="2"/>
    </font>
    <font>
      <sz val="11"/>
      <color indexed="8"/>
      <name val="Calibri"/>
      <family val="2"/>
    </font>
    <font>
      <b/>
      <u val="single"/>
      <sz val="13"/>
      <color indexed="10"/>
      <name val="Verdana"/>
      <family val="2"/>
    </font>
    <font>
      <b/>
      <sz val="13"/>
      <name val="Verdana"/>
      <family val="2"/>
    </font>
    <font>
      <u val="single"/>
      <sz val="13"/>
      <name val="Verdana"/>
      <family val="2"/>
    </font>
    <font>
      <sz val="10"/>
      <name val="Verdana"/>
      <family val="2"/>
    </font>
    <font>
      <sz val="11"/>
      <color indexed="8"/>
      <name val="Verdana"/>
      <family val="2"/>
    </font>
    <font>
      <sz val="15"/>
      <name val="Verdana"/>
      <family val="2"/>
    </font>
    <font>
      <sz val="15"/>
      <color indexed="62"/>
      <name val="Verdana"/>
      <family val="2"/>
    </font>
    <font>
      <b/>
      <sz val="13"/>
      <color indexed="8"/>
      <name val="Verdana"/>
      <family val="2"/>
    </font>
    <font>
      <sz val="13"/>
      <color indexed="8"/>
      <name val="Verdana"/>
      <family val="2"/>
    </font>
    <font>
      <b/>
      <sz val="11"/>
      <color indexed="8"/>
      <name val="Arial"/>
      <family val="2"/>
    </font>
    <font>
      <b/>
      <i/>
      <sz val="11"/>
      <color indexed="8"/>
      <name val="Arial"/>
      <family val="2"/>
    </font>
    <font>
      <sz val="12"/>
      <name val="Verdana"/>
      <family val="2"/>
    </font>
    <font>
      <b/>
      <i/>
      <u val="single"/>
      <sz val="11"/>
      <color indexed="8"/>
      <name val="Arial"/>
      <family val="2"/>
    </font>
    <font>
      <b/>
      <sz val="10"/>
      <name val="Verdana"/>
      <family val="2"/>
    </font>
    <font>
      <b/>
      <sz val="11"/>
      <color indexed="12"/>
      <name val="Arial"/>
      <family val="2"/>
    </font>
    <font>
      <b/>
      <i/>
      <sz val="11"/>
      <color indexed="12"/>
      <name val="Arial"/>
      <family val="2"/>
    </font>
    <font>
      <i/>
      <sz val="11"/>
      <color indexed="8"/>
      <name val="Arial"/>
      <family val="2"/>
    </font>
  </fonts>
  <fills count="6">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s>
  <borders count="4">
    <border>
      <left/>
      <right/>
      <top/>
      <bottom/>
      <diagonal/>
    </border>
    <border>
      <left style="hair">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5" fillId="0" borderId="0">
      <alignment/>
      <protection/>
    </xf>
  </cellStyleXfs>
  <cellXfs count="44">
    <xf numFmtId="164" fontId="0" fillId="0" borderId="0" xfId="0" applyAlignment="1">
      <alignment/>
    </xf>
    <xf numFmtId="164" fontId="2" fillId="0" borderId="0" xfId="0" applyFont="1" applyAlignment="1">
      <alignment/>
    </xf>
    <xf numFmtId="164" fontId="3" fillId="2" borderId="0" xfId="20" applyFont="1" applyFill="1" applyBorder="1" applyAlignment="1">
      <alignment horizontal="justify" wrapText="1"/>
      <protection/>
    </xf>
    <xf numFmtId="164" fontId="3" fillId="2" borderId="0" xfId="20" applyFont="1" applyFill="1" applyBorder="1" applyAlignment="1">
      <alignment horizontal="left" wrapText="1"/>
      <protection/>
    </xf>
    <xf numFmtId="164" fontId="9" fillId="2" borderId="0" xfId="20" applyFont="1" applyFill="1" applyBorder="1" applyAlignment="1">
      <alignment horizontal="left" wrapText="1"/>
      <protection/>
    </xf>
    <xf numFmtId="164" fontId="9" fillId="2" borderId="0" xfId="20" applyFont="1" applyFill="1" applyAlignment="1">
      <alignment horizontal="left" wrapText="1"/>
      <protection/>
    </xf>
    <xf numFmtId="164" fontId="10" fillId="2" borderId="0" xfId="20" applyFont="1" applyFill="1">
      <alignment/>
      <protection/>
    </xf>
    <xf numFmtId="164" fontId="9" fillId="2" borderId="0" xfId="20" applyFont="1" applyFill="1" applyAlignment="1">
      <alignment horizontal="center" wrapText="1"/>
      <protection/>
    </xf>
    <xf numFmtId="164" fontId="4" fillId="2" borderId="0" xfId="20" applyFont="1" applyFill="1" applyAlignment="1">
      <alignment horizontal="left" wrapText="1"/>
      <protection/>
    </xf>
    <xf numFmtId="164" fontId="7" fillId="2" borderId="0" xfId="20" applyFont="1" applyFill="1" applyBorder="1" applyAlignment="1">
      <alignment horizontal="left"/>
      <protection/>
    </xf>
    <xf numFmtId="164" fontId="11" fillId="2" borderId="0" xfId="20" applyFont="1" applyFill="1" applyAlignment="1">
      <alignment horizontal="left"/>
      <protection/>
    </xf>
    <xf numFmtId="164" fontId="12" fillId="2" borderId="0" xfId="20" applyFont="1" applyFill="1">
      <alignment/>
      <protection/>
    </xf>
    <xf numFmtId="164" fontId="12" fillId="2" borderId="0" xfId="20" applyFont="1" applyFill="1" applyBorder="1">
      <alignment/>
      <protection/>
    </xf>
    <xf numFmtId="164" fontId="11" fillId="2" borderId="0" xfId="20" applyFont="1" applyFill="1" applyBorder="1" applyAlignment="1">
      <alignment horizontal="left"/>
      <protection/>
    </xf>
    <xf numFmtId="164" fontId="7" fillId="2" borderId="0" xfId="20" applyFont="1" applyFill="1" applyBorder="1" applyAlignment="1">
      <alignment horizontal="justify" wrapText="1"/>
      <protection/>
    </xf>
    <xf numFmtId="164" fontId="11" fillId="2" borderId="0" xfId="20" applyFont="1" applyFill="1" applyBorder="1">
      <alignment/>
      <protection/>
    </xf>
    <xf numFmtId="164" fontId="11" fillId="2" borderId="0" xfId="20" applyFont="1" applyFill="1">
      <alignment/>
      <protection/>
    </xf>
    <xf numFmtId="164" fontId="13" fillId="2" borderId="0" xfId="20" applyFont="1" applyFill="1" applyBorder="1" applyAlignment="1">
      <alignment horizontal="left"/>
      <protection/>
    </xf>
    <xf numFmtId="164" fontId="11" fillId="2" borderId="0" xfId="20" applyFont="1" applyFill="1" applyBorder="1" applyAlignment="1">
      <alignment horizontal="justify" vertical="top" wrapText="1"/>
      <protection/>
    </xf>
    <xf numFmtId="164" fontId="0" fillId="0" borderId="0" xfId="0" applyNumberFormat="1" applyAlignment="1">
      <alignment/>
    </xf>
    <xf numFmtId="164" fontId="15" fillId="0" borderId="0" xfId="0" applyNumberFormat="1" applyFont="1" applyAlignment="1">
      <alignment/>
    </xf>
    <xf numFmtId="164" fontId="15" fillId="0" borderId="1" xfId="0" applyNumberFormat="1" applyFont="1" applyBorder="1" applyAlignment="1">
      <alignment horizontal="center"/>
    </xf>
    <xf numFmtId="164" fontId="0" fillId="0" borderId="1" xfId="0" applyNumberFormat="1" applyFont="1" applyBorder="1" applyAlignment="1">
      <alignment horizontal="center"/>
    </xf>
    <xf numFmtId="164" fontId="0" fillId="0" borderId="1" xfId="0" applyNumberFormat="1" applyBorder="1" applyAlignment="1">
      <alignment/>
    </xf>
    <xf numFmtId="164" fontId="16" fillId="0" borderId="0" xfId="0" applyNumberFormat="1" applyFont="1" applyAlignment="1">
      <alignment/>
    </xf>
    <xf numFmtId="164" fontId="17" fillId="2" borderId="2" xfId="20" applyFont="1" applyFill="1" applyBorder="1" applyAlignment="1">
      <alignment horizontal="justify" wrapText="1"/>
      <protection/>
    </xf>
    <xf numFmtId="164" fontId="18" fillId="0" borderId="0" xfId="0" applyNumberFormat="1" applyFont="1" applyAlignment="1">
      <alignment/>
    </xf>
    <xf numFmtId="164" fontId="19" fillId="2" borderId="3" xfId="20" applyFont="1" applyFill="1" applyBorder="1" applyAlignment="1">
      <alignment horizontal="left"/>
      <protection/>
    </xf>
    <xf numFmtId="164" fontId="15" fillId="0" borderId="0" xfId="0" applyNumberFormat="1" applyFont="1" applyAlignment="1">
      <alignment horizontal="center"/>
    </xf>
    <xf numFmtId="164" fontId="15" fillId="3" borderId="0" xfId="0" applyNumberFormat="1" applyFont="1" applyFill="1" applyAlignment="1">
      <alignment horizontal="center"/>
    </xf>
    <xf numFmtId="164" fontId="15" fillId="3" borderId="1" xfId="0" applyNumberFormat="1" applyFont="1" applyFill="1" applyBorder="1" applyAlignment="1">
      <alignment horizontal="center"/>
    </xf>
    <xf numFmtId="164" fontId="0" fillId="3" borderId="0" xfId="0" applyNumberFormat="1" applyFill="1" applyAlignment="1">
      <alignment/>
    </xf>
    <xf numFmtId="164" fontId="0" fillId="3" borderId="1" xfId="0" applyNumberFormat="1" applyFill="1" applyBorder="1" applyAlignment="1">
      <alignment horizontal="center"/>
    </xf>
    <xf numFmtId="164" fontId="0" fillId="3" borderId="1" xfId="0" applyNumberFormat="1" applyFont="1" applyFill="1" applyBorder="1" applyAlignment="1">
      <alignment/>
    </xf>
    <xf numFmtId="164" fontId="15" fillId="4" borderId="0" xfId="0" applyNumberFormat="1" applyFont="1" applyFill="1" applyAlignment="1">
      <alignment horizontal="center"/>
    </xf>
    <xf numFmtId="164" fontId="0" fillId="0" borderId="0" xfId="0" applyNumberFormat="1" applyFill="1" applyAlignment="1">
      <alignment/>
    </xf>
    <xf numFmtId="164" fontId="15" fillId="0" borderId="0" xfId="0" applyNumberFormat="1" applyFont="1" applyFill="1" applyAlignment="1">
      <alignment horizontal="center"/>
    </xf>
    <xf numFmtId="164" fontId="0" fillId="0" borderId="0" xfId="0" applyNumberFormat="1" applyFill="1" applyAlignment="1">
      <alignment horizontal="center"/>
    </xf>
    <xf numFmtId="164" fontId="20" fillId="0" borderId="0" xfId="0" applyNumberFormat="1" applyFont="1" applyFill="1" applyAlignment="1">
      <alignment horizontal="center"/>
    </xf>
    <xf numFmtId="164" fontId="21" fillId="0" borderId="0" xfId="0" applyNumberFormat="1" applyFont="1" applyFill="1" applyAlignment="1">
      <alignment/>
    </xf>
    <xf numFmtId="164" fontId="0" fillId="0" borderId="0" xfId="0" applyNumberFormat="1" applyFill="1" applyAlignment="1">
      <alignment horizontal="left"/>
    </xf>
    <xf numFmtId="164" fontId="22" fillId="0" borderId="0" xfId="0" applyNumberFormat="1" applyFont="1" applyFill="1" applyAlignment="1">
      <alignment/>
    </xf>
    <xf numFmtId="164" fontId="0" fillId="0" borderId="0" xfId="0" applyNumberFormat="1" applyFont="1" applyAlignment="1">
      <alignment horizontal="center"/>
    </xf>
    <xf numFmtId="164" fontId="0" fillId="5" borderId="1" xfId="0" applyNumberFormat="1" applyFill="1" applyBorder="1" applyAlignment="1">
      <alignment horizontal="center"/>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66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2F559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L25"/>
  <sheetViews>
    <sheetView zoomScale="85" zoomScaleNormal="85" workbookViewId="0" topLeftCell="B1">
      <selection activeCell="I10" sqref="I10"/>
    </sheetView>
  </sheetViews>
  <sheetFormatPr defaultColWidth="11.00390625" defaultRowHeight="14.25"/>
  <cols>
    <col min="1" max="4" width="10.50390625" style="1" customWidth="1"/>
    <col min="5" max="5" width="24.125" style="1" customWidth="1"/>
    <col min="6" max="11" width="10.50390625" style="1" customWidth="1"/>
    <col min="12" max="12" width="59.25390625" style="1" customWidth="1"/>
    <col min="13" max="16384" width="10.50390625" style="1" customWidth="1"/>
  </cols>
  <sheetData>
    <row r="3" spans="2:12" ht="12.75" customHeight="1">
      <c r="B3" s="2" t="s">
        <v>0</v>
      </c>
      <c r="C3" s="2"/>
      <c r="D3" s="2"/>
      <c r="E3" s="2"/>
      <c r="F3" s="2"/>
      <c r="G3" s="2"/>
      <c r="H3" s="2"/>
      <c r="I3" s="2"/>
      <c r="J3" s="2"/>
      <c r="K3" s="2"/>
      <c r="L3" s="2"/>
    </row>
    <row r="4" spans="2:12" ht="12.75" customHeight="1">
      <c r="B4" s="3" t="s">
        <v>1</v>
      </c>
      <c r="C4" s="3"/>
      <c r="D4" s="3"/>
      <c r="E4" s="3"/>
      <c r="F4" s="3"/>
      <c r="G4" s="3"/>
      <c r="H4" s="3"/>
      <c r="I4" s="3"/>
      <c r="J4" s="3"/>
      <c r="K4" s="3"/>
      <c r="L4" s="3"/>
    </row>
    <row r="5" spans="2:12" ht="12.75">
      <c r="B5" s="4"/>
      <c r="C5" s="5"/>
      <c r="D5" s="5"/>
      <c r="E5" s="5"/>
      <c r="F5" s="6"/>
      <c r="G5" s="7" t="s">
        <v>2</v>
      </c>
      <c r="H5" s="5"/>
      <c r="I5" s="5"/>
      <c r="J5" s="8" t="s">
        <v>3</v>
      </c>
      <c r="K5" s="5"/>
      <c r="L5" s="4"/>
    </row>
    <row r="6" spans="2:12" ht="12.75">
      <c r="B6" s="4"/>
      <c r="C6" s="5"/>
      <c r="D6" s="5"/>
      <c r="E6" s="5"/>
      <c r="F6" s="7"/>
      <c r="G6" s="7"/>
      <c r="H6" s="5"/>
      <c r="I6" s="5"/>
      <c r="J6" s="5"/>
      <c r="K6" s="5"/>
      <c r="L6" s="4"/>
    </row>
    <row r="7" spans="2:12" ht="12.75" customHeight="1">
      <c r="B7" s="3" t="s">
        <v>4</v>
      </c>
      <c r="C7" s="3"/>
      <c r="D7" s="3"/>
      <c r="E7" s="3"/>
      <c r="F7" s="3"/>
      <c r="G7" s="3"/>
      <c r="H7" s="3"/>
      <c r="I7" s="3"/>
      <c r="J7" s="3"/>
      <c r="K7" s="3"/>
      <c r="L7" s="3"/>
    </row>
    <row r="8" spans="2:12" ht="12.75">
      <c r="B8" s="4"/>
      <c r="C8" s="5"/>
      <c r="D8" s="5"/>
      <c r="E8" s="5"/>
      <c r="F8" s="7"/>
      <c r="G8" s="7"/>
      <c r="H8" s="5"/>
      <c r="I8" s="5"/>
      <c r="J8" s="5"/>
      <c r="K8" s="5"/>
      <c r="L8" s="4"/>
    </row>
    <row r="9" spans="2:12" ht="12.75" customHeight="1">
      <c r="B9" s="2" t="s">
        <v>5</v>
      </c>
      <c r="C9" s="2"/>
      <c r="D9" s="2"/>
      <c r="E9" s="2"/>
      <c r="F9" s="2"/>
      <c r="G9" s="2"/>
      <c r="H9" s="2"/>
      <c r="I9" s="2"/>
      <c r="J9" s="2"/>
      <c r="K9" s="2"/>
      <c r="L9" s="2"/>
    </row>
    <row r="10" spans="2:12" ht="12.75">
      <c r="B10" s="4"/>
      <c r="C10" s="5"/>
      <c r="D10" s="5"/>
      <c r="E10" s="5"/>
      <c r="F10" s="5"/>
      <c r="G10" s="5"/>
      <c r="H10" s="5"/>
      <c r="I10" s="5"/>
      <c r="J10" s="5"/>
      <c r="K10" s="5"/>
      <c r="L10" s="4"/>
    </row>
    <row r="11" spans="2:12" ht="12.75" customHeight="1">
      <c r="B11" s="2" t="s">
        <v>6</v>
      </c>
      <c r="C11" s="2"/>
      <c r="D11" s="2"/>
      <c r="E11" s="2"/>
      <c r="F11" s="2"/>
      <c r="G11" s="2"/>
      <c r="H11" s="2"/>
      <c r="I11" s="2"/>
      <c r="J11" s="2"/>
      <c r="K11" s="2"/>
      <c r="L11" s="2"/>
    </row>
    <row r="14" spans="2:12" ht="12.75">
      <c r="B14" s="9" t="s">
        <v>7</v>
      </c>
      <c r="C14" s="10"/>
      <c r="D14" s="10"/>
      <c r="E14" s="10"/>
      <c r="F14" s="11"/>
      <c r="G14" s="11"/>
      <c r="H14" s="11"/>
      <c r="I14" s="11"/>
      <c r="J14" s="11"/>
      <c r="K14" s="11"/>
      <c r="L14" s="12"/>
    </row>
    <row r="15" spans="2:12" ht="12.75">
      <c r="B15" s="12"/>
      <c r="C15" s="11"/>
      <c r="D15" s="11"/>
      <c r="E15" s="11"/>
      <c r="F15" s="11"/>
      <c r="G15" s="11"/>
      <c r="H15" s="11"/>
      <c r="I15" s="11"/>
      <c r="J15" s="11"/>
      <c r="K15" s="11"/>
      <c r="L15" s="12"/>
    </row>
    <row r="16" spans="2:12" ht="30.75" customHeight="1">
      <c r="B16" s="9" t="s">
        <v>8</v>
      </c>
      <c r="C16" s="9"/>
      <c r="D16" s="9"/>
      <c r="E16" s="9"/>
      <c r="F16" s="9"/>
      <c r="G16" s="9"/>
      <c r="H16" s="9"/>
      <c r="I16" s="9"/>
      <c r="J16" s="9"/>
      <c r="K16" s="9"/>
      <c r="L16" s="9"/>
    </row>
    <row r="17" spans="2:12" ht="30.75" customHeight="1">
      <c r="B17" s="9"/>
      <c r="C17" s="10"/>
      <c r="D17" s="10"/>
      <c r="E17" s="10"/>
      <c r="F17" s="10"/>
      <c r="G17" s="10"/>
      <c r="H17" s="10"/>
      <c r="I17" s="10"/>
      <c r="J17" s="10"/>
      <c r="K17" s="10"/>
      <c r="L17" s="13"/>
    </row>
    <row r="18" spans="2:12" ht="12.75" customHeight="1">
      <c r="B18" s="14" t="s">
        <v>9</v>
      </c>
      <c r="C18" s="14"/>
      <c r="D18" s="14"/>
      <c r="E18" s="14"/>
      <c r="F18" s="14"/>
      <c r="G18" s="14"/>
      <c r="H18" s="14"/>
      <c r="I18" s="14"/>
      <c r="J18" s="14"/>
      <c r="K18" s="14"/>
      <c r="L18" s="14"/>
    </row>
    <row r="19" spans="2:12" ht="12.75">
      <c r="B19" s="15"/>
      <c r="C19" s="16"/>
      <c r="D19" s="16"/>
      <c r="E19" s="16"/>
      <c r="F19" s="16"/>
      <c r="G19" s="16"/>
      <c r="H19" s="16"/>
      <c r="I19" s="16"/>
      <c r="J19" s="16"/>
      <c r="K19" s="16"/>
      <c r="L19" s="15"/>
    </row>
    <row r="20" spans="2:12" ht="12.75">
      <c r="B20" s="15" t="s">
        <v>10</v>
      </c>
      <c r="C20" s="16"/>
      <c r="D20" s="16"/>
      <c r="E20" s="16"/>
      <c r="F20" s="16"/>
      <c r="G20" s="16"/>
      <c r="H20" s="16"/>
      <c r="I20" s="16"/>
      <c r="J20" s="16"/>
      <c r="K20" s="16"/>
      <c r="L20" s="15"/>
    </row>
    <row r="21" spans="2:12" ht="12.75">
      <c r="B21" s="9" t="s">
        <v>11</v>
      </c>
      <c r="C21" s="9"/>
      <c r="D21" s="9"/>
      <c r="E21" s="9"/>
      <c r="F21" s="9"/>
      <c r="G21" s="9"/>
      <c r="H21" s="9"/>
      <c r="I21" s="9"/>
      <c r="J21" s="9"/>
      <c r="K21" s="9"/>
      <c r="L21" s="9"/>
    </row>
    <row r="22" spans="2:12" ht="12.75">
      <c r="B22" s="13"/>
      <c r="C22" s="10"/>
      <c r="D22" s="10"/>
      <c r="E22" s="10"/>
      <c r="F22" s="10"/>
      <c r="G22" s="10"/>
      <c r="H22" s="10"/>
      <c r="I22" s="10"/>
      <c r="J22" s="10"/>
      <c r="K22" s="10"/>
      <c r="L22" s="13"/>
    </row>
    <row r="23" spans="2:12" ht="12.75">
      <c r="B23" s="17" t="s">
        <v>12</v>
      </c>
      <c r="C23" s="17"/>
      <c r="D23" s="17"/>
      <c r="E23" s="17"/>
      <c r="F23" s="17"/>
      <c r="G23" s="17"/>
      <c r="H23" s="17"/>
      <c r="I23" s="17"/>
      <c r="J23" s="17"/>
      <c r="K23" s="17"/>
      <c r="L23" s="17"/>
    </row>
    <row r="24" spans="2:12" ht="12.75">
      <c r="B24" s="13"/>
      <c r="C24" s="10"/>
      <c r="D24" s="10"/>
      <c r="E24" s="10"/>
      <c r="F24" s="10"/>
      <c r="G24" s="10"/>
      <c r="H24" s="10"/>
      <c r="I24" s="10"/>
      <c r="J24" s="10"/>
      <c r="K24" s="10"/>
      <c r="L24" s="13"/>
    </row>
    <row r="25" spans="2:12" ht="12.75" customHeight="1">
      <c r="B25" s="18" t="s">
        <v>13</v>
      </c>
      <c r="C25" s="18"/>
      <c r="D25" s="18"/>
      <c r="E25" s="18"/>
      <c r="F25" s="18"/>
      <c r="G25" s="18"/>
      <c r="H25" s="18"/>
      <c r="I25" s="18"/>
      <c r="J25" s="18"/>
      <c r="K25" s="18"/>
      <c r="L25" s="18"/>
    </row>
  </sheetData>
  <sheetProtection selectLockedCells="1" selectUnlockedCells="1"/>
  <mergeCells count="10">
    <mergeCell ref="B3:L3"/>
    <mergeCell ref="B4:L4"/>
    <mergeCell ref="B7:L7"/>
    <mergeCell ref="B9:L9"/>
    <mergeCell ref="B11:L11"/>
    <mergeCell ref="B16:L16"/>
    <mergeCell ref="B18:L18"/>
    <mergeCell ref="B21:L21"/>
    <mergeCell ref="B23:L23"/>
    <mergeCell ref="B25:L25"/>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79"/>
  <sheetViews>
    <sheetView tabSelected="1" zoomScale="85" zoomScaleNormal="85" workbookViewId="0" topLeftCell="A13">
      <selection activeCell="H49" sqref="H49"/>
    </sheetView>
  </sheetViews>
  <sheetFormatPr defaultColWidth="11.00390625" defaultRowHeight="14.25"/>
  <cols>
    <col min="1" max="1" width="10.625" style="19" customWidth="1"/>
    <col min="2" max="2" width="15.625" style="19" customWidth="1"/>
    <col min="3" max="3" width="26.25390625" style="19" customWidth="1"/>
    <col min="4" max="4" width="23.25390625" style="19" customWidth="1"/>
    <col min="5" max="5" width="28.25390625" style="19" customWidth="1"/>
    <col min="6" max="6" width="15.50390625" style="19" customWidth="1"/>
    <col min="7" max="7" width="12.125" style="19" customWidth="1"/>
    <col min="8" max="8" width="15.625" style="19" customWidth="1"/>
    <col min="9" max="10" width="17.75390625" style="19" customWidth="1"/>
    <col min="11" max="11" width="18.625" style="19" customWidth="1"/>
    <col min="12" max="16384" width="10.625" style="19" customWidth="1"/>
  </cols>
  <sheetData>
    <row r="1" ht="12.75">
      <c r="A1" s="20" t="s">
        <v>14</v>
      </c>
    </row>
    <row r="2" spans="3:11" ht="12.75">
      <c r="C2" s="21" t="s">
        <v>15</v>
      </c>
      <c r="D2" s="21" t="s">
        <v>16</v>
      </c>
      <c r="E2" s="21" t="s">
        <v>17</v>
      </c>
      <c r="I2" s="21" t="s">
        <v>15</v>
      </c>
      <c r="J2" s="21" t="s">
        <v>16</v>
      </c>
      <c r="K2" s="21" t="s">
        <v>17</v>
      </c>
    </row>
    <row r="3" spans="2:11" ht="12.75">
      <c r="B3" s="21" t="s">
        <v>18</v>
      </c>
      <c r="C3" s="22" t="s">
        <v>19</v>
      </c>
      <c r="D3" s="22" t="s">
        <v>20</v>
      </c>
      <c r="E3" s="22" t="s">
        <v>21</v>
      </c>
      <c r="H3" s="21" t="s">
        <v>18</v>
      </c>
      <c r="I3" s="23"/>
      <c r="J3" s="23"/>
      <c r="K3" s="23"/>
    </row>
    <row r="4" spans="2:11" ht="12.75">
      <c r="B4" s="21" t="s">
        <v>22</v>
      </c>
      <c r="C4" s="22" t="s">
        <v>23</v>
      </c>
      <c r="D4" s="22" t="s">
        <v>23</v>
      </c>
      <c r="E4" s="22" t="s">
        <v>24</v>
      </c>
      <c r="H4" s="21" t="s">
        <v>22</v>
      </c>
      <c r="I4" s="23"/>
      <c r="J4" s="23"/>
      <c r="K4" s="23"/>
    </row>
    <row r="5" spans="2:11" ht="12.75">
      <c r="B5" s="21" t="s">
        <v>25</v>
      </c>
      <c r="C5" s="22" t="s">
        <v>26</v>
      </c>
      <c r="D5" s="22" t="s">
        <v>26</v>
      </c>
      <c r="E5" s="22" t="s">
        <v>27</v>
      </c>
      <c r="H5" s="21" t="s">
        <v>25</v>
      </c>
      <c r="I5" s="23"/>
      <c r="J5" s="23"/>
      <c r="K5" s="23"/>
    </row>
    <row r="7" spans="1:8" ht="12.75">
      <c r="A7" s="20" t="s">
        <v>28</v>
      </c>
      <c r="B7" s="24" t="s">
        <v>29</v>
      </c>
      <c r="H7" s="24" t="s">
        <v>29</v>
      </c>
    </row>
    <row r="9" spans="2:8" ht="12.75">
      <c r="B9" s="20" t="s">
        <v>15</v>
      </c>
      <c r="H9" s="20" t="s">
        <v>15</v>
      </c>
    </row>
    <row r="10" spans="3:11" ht="12.75">
      <c r="C10" s="21" t="s">
        <v>30</v>
      </c>
      <c r="D10" s="21" t="s">
        <v>31</v>
      </c>
      <c r="E10" s="21" t="s">
        <v>32</v>
      </c>
      <c r="I10" s="21" t="s">
        <v>30</v>
      </c>
      <c r="J10" s="21" t="s">
        <v>31</v>
      </c>
      <c r="K10" s="21" t="s">
        <v>32</v>
      </c>
    </row>
    <row r="11" spans="2:11" ht="12.75">
      <c r="B11" s="21" t="s">
        <v>33</v>
      </c>
      <c r="C11" s="22">
        <v>5</v>
      </c>
      <c r="D11" s="22">
        <v>3</v>
      </c>
      <c r="E11" s="21">
        <f>+D11+C11</f>
        <v>8</v>
      </c>
      <c r="F11" s="19" t="s">
        <v>34</v>
      </c>
      <c r="H11" s="21" t="s">
        <v>33</v>
      </c>
      <c r="I11" s="22"/>
      <c r="J11" s="22"/>
      <c r="K11" s="21">
        <f>+J11+I11</f>
        <v>0</v>
      </c>
    </row>
    <row r="12" spans="2:11" ht="12.75">
      <c r="B12" s="21" t="s">
        <v>35</v>
      </c>
      <c r="C12" s="22">
        <v>1</v>
      </c>
      <c r="D12" s="22">
        <v>7</v>
      </c>
      <c r="E12" s="21">
        <f>+D12+C12</f>
        <v>8</v>
      </c>
      <c r="H12" s="21" t="s">
        <v>35</v>
      </c>
      <c r="I12" s="22"/>
      <c r="J12" s="22"/>
      <c r="K12" s="21">
        <f>+J12+I12</f>
        <v>0</v>
      </c>
    </row>
    <row r="13" spans="3:11" ht="12.75">
      <c r="C13" s="21">
        <f>+C12+C11</f>
        <v>6</v>
      </c>
      <c r="D13" s="21">
        <f>+D12+D11</f>
        <v>10</v>
      </c>
      <c r="E13" s="21">
        <f>+E12+E11</f>
        <v>16</v>
      </c>
      <c r="I13" s="21">
        <f>+I12+I11</f>
        <v>0</v>
      </c>
      <c r="J13" s="21">
        <f>+J12+J11</f>
        <v>0</v>
      </c>
      <c r="K13" s="21">
        <f>+K12+K11</f>
        <v>0</v>
      </c>
    </row>
    <row r="16" spans="2:8" ht="12.75">
      <c r="B16" s="20" t="s">
        <v>16</v>
      </c>
      <c r="H16" s="20" t="s">
        <v>16</v>
      </c>
    </row>
    <row r="17" spans="3:11" ht="12.75">
      <c r="C17" s="21" t="s">
        <v>30</v>
      </c>
      <c r="D17" s="21" t="s">
        <v>31</v>
      </c>
      <c r="E17" s="21" t="s">
        <v>32</v>
      </c>
      <c r="I17" s="21" t="s">
        <v>30</v>
      </c>
      <c r="J17" s="21" t="s">
        <v>31</v>
      </c>
      <c r="K17" s="21" t="s">
        <v>32</v>
      </c>
    </row>
    <row r="18" spans="2:11" ht="12.75">
      <c r="B18" s="21" t="s">
        <v>36</v>
      </c>
      <c r="C18" s="22">
        <v>3</v>
      </c>
      <c r="D18" s="22">
        <v>5</v>
      </c>
      <c r="E18" s="21">
        <f>+D18+C18</f>
        <v>8</v>
      </c>
      <c r="F18" s="19" t="s">
        <v>37</v>
      </c>
      <c r="H18" s="21" t="s">
        <v>36</v>
      </c>
      <c r="I18" s="22"/>
      <c r="J18" s="22"/>
      <c r="K18" s="21">
        <f>+J18+I18</f>
        <v>0</v>
      </c>
    </row>
    <row r="19" spans="2:11" ht="12.75">
      <c r="B19" s="21" t="s">
        <v>38</v>
      </c>
      <c r="C19" s="22">
        <v>3</v>
      </c>
      <c r="D19" s="22">
        <v>5</v>
      </c>
      <c r="E19" s="21">
        <f>+D19+C19</f>
        <v>8</v>
      </c>
      <c r="H19" s="21" t="s">
        <v>38</v>
      </c>
      <c r="I19" s="22"/>
      <c r="J19" s="22"/>
      <c r="K19" s="21">
        <f>+J19+I19</f>
        <v>0</v>
      </c>
    </row>
    <row r="20" spans="3:11" ht="12.75">
      <c r="C20" s="21">
        <f>+C19+C18</f>
        <v>6</v>
      </c>
      <c r="D20" s="21">
        <f>+D19+D18</f>
        <v>10</v>
      </c>
      <c r="E20" s="21">
        <f>+E19+E18</f>
        <v>16</v>
      </c>
      <c r="I20" s="21">
        <f>+I19+I18</f>
        <v>0</v>
      </c>
      <c r="J20" s="21">
        <f>+J19+J18</f>
        <v>0</v>
      </c>
      <c r="K20" s="21">
        <f>+K19+K18</f>
        <v>0</v>
      </c>
    </row>
    <row r="23" spans="2:8" ht="12.75">
      <c r="B23" s="20" t="s">
        <v>17</v>
      </c>
      <c r="H23" s="20" t="s">
        <v>17</v>
      </c>
    </row>
    <row r="24" spans="3:11" ht="12.75">
      <c r="C24" s="21" t="s">
        <v>30</v>
      </c>
      <c r="D24" s="21" t="s">
        <v>31</v>
      </c>
      <c r="E24" s="21" t="s">
        <v>32</v>
      </c>
      <c r="I24" s="21" t="s">
        <v>30</v>
      </c>
      <c r="J24" s="21" t="s">
        <v>31</v>
      </c>
      <c r="K24" s="21" t="s">
        <v>32</v>
      </c>
    </row>
    <row r="25" spans="2:11" ht="12.75">
      <c r="B25" s="21" t="s">
        <v>33</v>
      </c>
      <c r="C25" s="22">
        <v>2</v>
      </c>
      <c r="D25" s="22">
        <v>0</v>
      </c>
      <c r="E25" s="21">
        <f>+D25+C25</f>
        <v>2</v>
      </c>
      <c r="F25" s="19" t="s">
        <v>39</v>
      </c>
      <c r="H25" s="21" t="s">
        <v>33</v>
      </c>
      <c r="I25" s="22"/>
      <c r="J25" s="22"/>
      <c r="K25" s="21">
        <f>+J25+I25</f>
        <v>0</v>
      </c>
    </row>
    <row r="26" spans="3:11" ht="12.75">
      <c r="C26" s="21">
        <f>+C25</f>
        <v>2</v>
      </c>
      <c r="D26" s="21">
        <f>+D25</f>
        <v>0</v>
      </c>
      <c r="E26" s="21">
        <f>+E25</f>
        <v>2</v>
      </c>
      <c r="F26" s="19" t="s">
        <v>40</v>
      </c>
      <c r="I26" s="21">
        <f>+I25</f>
        <v>0</v>
      </c>
      <c r="J26" s="21">
        <f>+J25</f>
        <v>0</v>
      </c>
      <c r="K26" s="21">
        <f>+K25</f>
        <v>0</v>
      </c>
    </row>
    <row r="28" spans="2:12" ht="12.75" customHeight="1">
      <c r="B28" s="25" t="s">
        <v>41</v>
      </c>
      <c r="C28" s="25"/>
      <c r="D28" s="25"/>
      <c r="E28" s="25"/>
      <c r="F28" s="25"/>
      <c r="G28" s="25"/>
      <c r="H28" s="25"/>
      <c r="I28" s="25"/>
      <c r="J28" s="25"/>
      <c r="K28" s="25"/>
      <c r="L28" s="25"/>
    </row>
    <row r="30" spans="1:9" ht="12.75">
      <c r="A30" s="20" t="s">
        <v>42</v>
      </c>
      <c r="B30" s="26" t="s">
        <v>43</v>
      </c>
      <c r="F30" s="27" t="s">
        <v>44</v>
      </c>
      <c r="G30" s="27"/>
      <c r="H30" s="27"/>
      <c r="I30" s="27"/>
    </row>
    <row r="33" spans="2:5" ht="12.75">
      <c r="B33" s="28" t="str">
        <f>+B9</f>
        <v>Proceso Cortado</v>
      </c>
      <c r="C33" s="28"/>
      <c r="D33" s="21" t="s">
        <v>45</v>
      </c>
      <c r="E33" s="21" t="s">
        <v>22</v>
      </c>
    </row>
    <row r="34" spans="2:9" ht="12.75">
      <c r="B34" s="28"/>
      <c r="C34" s="21" t="s">
        <v>46</v>
      </c>
      <c r="D34" s="22">
        <v>480</v>
      </c>
      <c r="E34" s="22">
        <v>8</v>
      </c>
      <c r="F34" s="22">
        <f>+D34/E34</f>
        <v>60</v>
      </c>
      <c r="G34" s="23" t="s">
        <v>18</v>
      </c>
      <c r="H34" s="28">
        <f>+60*10</f>
        <v>600</v>
      </c>
      <c r="I34" s="28" t="s">
        <v>47</v>
      </c>
    </row>
    <row r="35" spans="2:9" ht="12.75">
      <c r="B35" s="28"/>
      <c r="C35" s="28"/>
      <c r="H35" s="28"/>
      <c r="I35" s="28"/>
    </row>
    <row r="36" spans="2:9" ht="12.75">
      <c r="B36" s="29" t="str">
        <f>+B16</f>
        <v>Proceso Armado</v>
      </c>
      <c r="C36" s="29"/>
      <c r="D36" s="30" t="s">
        <v>45</v>
      </c>
      <c r="E36" s="30" t="s">
        <v>22</v>
      </c>
      <c r="F36" s="31"/>
      <c r="G36" s="31"/>
      <c r="H36" s="28"/>
      <c r="I36" s="28"/>
    </row>
    <row r="37" spans="2:10" ht="12.75">
      <c r="B37" s="29"/>
      <c r="C37" s="30" t="s">
        <v>46</v>
      </c>
      <c r="D37" s="32">
        <v>480</v>
      </c>
      <c r="E37" s="32">
        <v>8</v>
      </c>
      <c r="F37" s="32">
        <f>+D37/E37</f>
        <v>60</v>
      </c>
      <c r="G37" s="33" t="s">
        <v>18</v>
      </c>
      <c r="H37" s="34">
        <f>60*5</f>
        <v>300</v>
      </c>
      <c r="I37" s="34" t="str">
        <f>+I34</f>
        <v>Marcos</v>
      </c>
      <c r="J37" s="19" t="s">
        <v>48</v>
      </c>
    </row>
    <row r="38" spans="2:9" ht="12.75">
      <c r="B38" s="28"/>
      <c r="C38" s="28"/>
      <c r="H38" s="28"/>
      <c r="I38" s="28"/>
    </row>
    <row r="39" spans="2:9" ht="12.75">
      <c r="B39" s="28" t="str">
        <f>+B23</f>
        <v>Proceso Dorado</v>
      </c>
      <c r="C39" s="28"/>
      <c r="D39" s="21" t="s">
        <v>45</v>
      </c>
      <c r="E39" s="21" t="s">
        <v>22</v>
      </c>
      <c r="H39" s="28"/>
      <c r="I39" s="28"/>
    </row>
    <row r="40" spans="2:9" ht="12.75">
      <c r="B40" s="28"/>
      <c r="C40" s="21" t="s">
        <v>46</v>
      </c>
      <c r="D40" s="22">
        <v>480</v>
      </c>
      <c r="E40" s="22">
        <v>2</v>
      </c>
      <c r="F40" s="22">
        <f>+D40/E40</f>
        <v>240</v>
      </c>
      <c r="G40" s="23" t="s">
        <v>18</v>
      </c>
      <c r="H40" s="28">
        <f>+F40*2</f>
        <v>480</v>
      </c>
      <c r="I40" s="28" t="str">
        <f>+I37</f>
        <v>Marcos</v>
      </c>
    </row>
    <row r="42" ht="12.75">
      <c r="B42" s="26" t="s">
        <v>49</v>
      </c>
    </row>
    <row r="44" spans="2:5" ht="12.75">
      <c r="B44" s="20" t="str">
        <f>+B33</f>
        <v>Proceso Cortado</v>
      </c>
      <c r="D44" s="21" t="str">
        <f>+D33</f>
        <v>Tiempo Disponible</v>
      </c>
      <c r="E44" s="21" t="str">
        <f>+E33</f>
        <v>Ciclo</v>
      </c>
    </row>
    <row r="45" spans="3:9" ht="12.75">
      <c r="C45" s="21" t="str">
        <f>+C34</f>
        <v>PMD</v>
      </c>
      <c r="D45" s="22">
        <f>+D34</f>
        <v>480</v>
      </c>
      <c r="E45" s="22" t="s">
        <v>50</v>
      </c>
      <c r="F45" s="19">
        <f>300/10</f>
        <v>30</v>
      </c>
      <c r="G45" s="19" t="s">
        <v>18</v>
      </c>
      <c r="H45" s="34">
        <f>60*5</f>
        <v>300</v>
      </c>
      <c r="I45" s="34" t="s">
        <v>47</v>
      </c>
    </row>
    <row r="46" spans="3:9" s="35" customFormat="1" ht="12.75">
      <c r="C46" s="36"/>
      <c r="D46" s="37"/>
      <c r="E46" s="37"/>
      <c r="H46" s="36"/>
      <c r="I46" s="36"/>
    </row>
    <row r="47" spans="3:9" s="35" customFormat="1" ht="12.75">
      <c r="C47" s="36"/>
      <c r="D47" s="38" t="s">
        <v>50</v>
      </c>
      <c r="E47" s="38">
        <f>+D45/F45</f>
        <v>16</v>
      </c>
      <c r="F47" s="39" t="s">
        <v>51</v>
      </c>
      <c r="H47" s="40">
        <v>8</v>
      </c>
      <c r="I47" s="36"/>
    </row>
    <row r="49" spans="2:9" ht="12.75">
      <c r="B49" s="28" t="str">
        <f>+B36</f>
        <v>Proceso Armado</v>
      </c>
      <c r="C49" s="28"/>
      <c r="D49" s="21" t="s">
        <v>45</v>
      </c>
      <c r="E49" s="21" t="s">
        <v>22</v>
      </c>
      <c r="H49" s="28"/>
      <c r="I49" s="28"/>
    </row>
    <row r="50" spans="2:9" ht="12.75">
      <c r="B50" s="28"/>
      <c r="C50" s="21" t="s">
        <v>46</v>
      </c>
      <c r="D50" s="22">
        <v>480</v>
      </c>
      <c r="E50" s="22" t="s">
        <v>50</v>
      </c>
      <c r="F50" s="19">
        <f>300/5</f>
        <v>60</v>
      </c>
      <c r="G50" s="23" t="s">
        <v>18</v>
      </c>
      <c r="H50" s="34">
        <f>60*5</f>
        <v>300</v>
      </c>
      <c r="I50" s="34" t="str">
        <f>+I45</f>
        <v>Marcos</v>
      </c>
    </row>
    <row r="51" spans="2:9" s="35" customFormat="1" ht="12.75">
      <c r="B51" s="36"/>
      <c r="C51" s="36"/>
      <c r="D51" s="37"/>
      <c r="E51" s="37"/>
      <c r="H51" s="36"/>
      <c r="I51" s="36"/>
    </row>
    <row r="52" spans="2:9" s="35" customFormat="1" ht="12.75">
      <c r="B52" s="36"/>
      <c r="C52" s="36"/>
      <c r="D52" s="37" t="s">
        <v>50</v>
      </c>
      <c r="E52" s="37">
        <f>+D50/F50</f>
        <v>8</v>
      </c>
      <c r="F52" s="41" t="s">
        <v>51</v>
      </c>
      <c r="H52" s="40">
        <v>0</v>
      </c>
      <c r="I52" s="36"/>
    </row>
    <row r="53" spans="2:9" ht="12.75">
      <c r="B53" s="28"/>
      <c r="C53" s="28"/>
      <c r="H53" s="28"/>
      <c r="I53" s="28"/>
    </row>
    <row r="54" spans="2:9" ht="12.75">
      <c r="B54" s="28" t="str">
        <f>+B39</f>
        <v>Proceso Dorado</v>
      </c>
      <c r="C54" s="28"/>
      <c r="D54" s="21" t="s">
        <v>45</v>
      </c>
      <c r="E54" s="21" t="s">
        <v>22</v>
      </c>
      <c r="H54" s="28"/>
      <c r="I54" s="28"/>
    </row>
    <row r="55" spans="2:9" ht="12.75">
      <c r="B55" s="28"/>
      <c r="C55" s="21" t="s">
        <v>46</v>
      </c>
      <c r="D55" s="22">
        <v>480</v>
      </c>
      <c r="E55" s="22" t="s">
        <v>50</v>
      </c>
      <c r="F55" s="19">
        <f>+H55/2</f>
        <v>150</v>
      </c>
      <c r="G55" s="23" t="s">
        <v>18</v>
      </c>
      <c r="H55" s="34">
        <f>60*5</f>
        <v>300</v>
      </c>
      <c r="I55" s="34" t="str">
        <f>+I50</f>
        <v>Marcos</v>
      </c>
    </row>
    <row r="57" spans="4:8" ht="12.75">
      <c r="D57" s="42" t="s">
        <v>50</v>
      </c>
      <c r="E57" s="42">
        <f>+D55/F55</f>
        <v>3.2</v>
      </c>
      <c r="F57" s="41" t="s">
        <v>51</v>
      </c>
      <c r="G57" s="35"/>
      <c r="H57" s="40">
        <v>1.2</v>
      </c>
    </row>
    <row r="60" ht="12.75">
      <c r="B60" s="24" t="s">
        <v>29</v>
      </c>
    </row>
    <row r="62" ht="12.75">
      <c r="B62" s="20" t="s">
        <v>15</v>
      </c>
    </row>
    <row r="63" spans="3:6" ht="12.75">
      <c r="C63" s="21" t="s">
        <v>30</v>
      </c>
      <c r="D63" s="21" t="s">
        <v>31</v>
      </c>
      <c r="E63" s="21" t="s">
        <v>51</v>
      </c>
      <c r="F63" s="21" t="s">
        <v>32</v>
      </c>
    </row>
    <row r="64" spans="2:7" ht="12.75">
      <c r="B64" s="21" t="s">
        <v>33</v>
      </c>
      <c r="C64" s="22">
        <v>5</v>
      </c>
      <c r="D64" s="22">
        <v>3</v>
      </c>
      <c r="E64" s="43">
        <f>+H47</f>
        <v>8</v>
      </c>
      <c r="F64" s="21">
        <f>+D64+C64+E64</f>
        <v>16</v>
      </c>
      <c r="G64" s="19" t="s">
        <v>52</v>
      </c>
    </row>
    <row r="65" spans="2:6" ht="12.75">
      <c r="B65" s="21" t="s">
        <v>35</v>
      </c>
      <c r="C65" s="22">
        <v>1</v>
      </c>
      <c r="D65" s="22">
        <v>7</v>
      </c>
      <c r="E65" s="43">
        <f>+E64</f>
        <v>8</v>
      </c>
      <c r="F65" s="21">
        <f>+D65+C65+E65</f>
        <v>16</v>
      </c>
    </row>
    <row r="66" spans="3:8" ht="12.75">
      <c r="C66" s="21">
        <f>+C65+C64</f>
        <v>6</v>
      </c>
      <c r="D66" s="21">
        <f>+D65+D64</f>
        <v>10</v>
      </c>
      <c r="E66" s="21">
        <f>+E65+E64</f>
        <v>16</v>
      </c>
      <c r="F66" s="21">
        <f>+F65+F64</f>
        <v>32</v>
      </c>
      <c r="G66" s="19" t="s">
        <v>53</v>
      </c>
      <c r="H66" s="42">
        <f>16/10</f>
        <v>1.6</v>
      </c>
    </row>
    <row r="67" ht="12.75">
      <c r="H67" s="42"/>
    </row>
    <row r="68" ht="12.75">
      <c r="H68" s="42"/>
    </row>
    <row r="69" spans="2:8" ht="12.75">
      <c r="B69" s="20" t="s">
        <v>16</v>
      </c>
      <c r="H69" s="42"/>
    </row>
    <row r="70" spans="3:8" ht="12.75">
      <c r="C70" s="21" t="s">
        <v>30</v>
      </c>
      <c r="D70" s="21" t="s">
        <v>31</v>
      </c>
      <c r="E70" s="21" t="s">
        <v>51</v>
      </c>
      <c r="F70" s="21" t="s">
        <v>32</v>
      </c>
      <c r="H70" s="42"/>
    </row>
    <row r="71" spans="2:8" ht="12.75">
      <c r="B71" s="21" t="s">
        <v>35</v>
      </c>
      <c r="C71" s="22">
        <v>3</v>
      </c>
      <c r="D71" s="22">
        <v>5</v>
      </c>
      <c r="E71" s="22">
        <v>0</v>
      </c>
      <c r="F71" s="21">
        <f>+D71+C71</f>
        <v>8</v>
      </c>
      <c r="G71" s="19" t="s">
        <v>37</v>
      </c>
      <c r="H71" s="42"/>
    </row>
    <row r="72" spans="2:8" ht="12.75">
      <c r="B72" s="21" t="s">
        <v>35</v>
      </c>
      <c r="C72" s="22">
        <v>3</v>
      </c>
      <c r="D72" s="22">
        <v>5</v>
      </c>
      <c r="E72" s="22">
        <v>0</v>
      </c>
      <c r="F72" s="21">
        <f>+D72+C72</f>
        <v>8</v>
      </c>
      <c r="H72" s="42"/>
    </row>
    <row r="73" spans="3:8" ht="12.75">
      <c r="C73" s="21">
        <f>+C72+C71</f>
        <v>6</v>
      </c>
      <c r="D73" s="21">
        <f>+D72+D71</f>
        <v>10</v>
      </c>
      <c r="E73" s="21">
        <v>0</v>
      </c>
      <c r="F73" s="21">
        <f>+F72+F71</f>
        <v>16</v>
      </c>
      <c r="G73" s="19" t="s">
        <v>53</v>
      </c>
      <c r="H73" s="42">
        <f>8/5</f>
        <v>1.6</v>
      </c>
    </row>
    <row r="74" ht="12.75">
      <c r="H74" s="42"/>
    </row>
    <row r="75" ht="12.75">
      <c r="H75" s="42"/>
    </row>
    <row r="76" spans="2:8" ht="12.75">
      <c r="B76" s="20" t="s">
        <v>17</v>
      </c>
      <c r="H76" s="42"/>
    </row>
    <row r="77" spans="3:8" ht="12.75">
      <c r="C77" s="21" t="s">
        <v>30</v>
      </c>
      <c r="D77" s="21" t="s">
        <v>31</v>
      </c>
      <c r="E77" s="21" t="s">
        <v>51</v>
      </c>
      <c r="F77" s="21" t="s">
        <v>32</v>
      </c>
      <c r="H77" s="42"/>
    </row>
    <row r="78" spans="2:8" ht="12.75">
      <c r="B78" s="21" t="s">
        <v>33</v>
      </c>
      <c r="C78" s="22">
        <v>2</v>
      </c>
      <c r="D78" s="22">
        <v>0</v>
      </c>
      <c r="E78" s="22">
        <v>1.2</v>
      </c>
      <c r="F78" s="21">
        <f>+E78+C78</f>
        <v>3.2</v>
      </c>
      <c r="G78" s="19" t="s">
        <v>54</v>
      </c>
      <c r="H78" s="42"/>
    </row>
    <row r="79" spans="3:8" ht="12.75">
      <c r="C79" s="21">
        <f>+C78</f>
        <v>2</v>
      </c>
      <c r="D79" s="21">
        <f>+D78</f>
        <v>0</v>
      </c>
      <c r="E79" s="21">
        <v>1.2</v>
      </c>
      <c r="F79" s="21">
        <f>+F78</f>
        <v>3.2</v>
      </c>
      <c r="G79" s="19" t="str">
        <f>+G73</f>
        <v>1 Marco cada</v>
      </c>
      <c r="H79" s="42">
        <f>3.2/2</f>
        <v>1.6</v>
      </c>
    </row>
  </sheetData>
  <sheetProtection selectLockedCells="1" selectUnlockedCells="1"/>
  <mergeCells count="2">
    <mergeCell ref="B28:L28"/>
    <mergeCell ref="F30:I30"/>
  </mergeCells>
  <printOptions/>
  <pageMargins left="0" right="0" top="0.1388888888888889" bottom="0.1388888888888889" header="0" footer="0"/>
  <pageSetup firstPageNumber="1" useFirstPageNumber="1" horizontalDpi="300" verticalDpi="300" orientation="portrait" paperSize="9"/>
  <headerFooter alignWithMargins="0">
    <oddHeader>&amp;C&amp;10&amp;A</oddHeader>
    <oddFooter>&amp;C&amp;10Página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GOLPE</dc:creator>
  <cp:keywords/>
  <dc:description/>
  <cp:lastModifiedBy/>
  <cp:lastPrinted>2017-09-08T13:54:34Z</cp:lastPrinted>
  <dcterms:created xsi:type="dcterms:W3CDTF">2017-09-08T13:13:54Z</dcterms:created>
  <dcterms:modified xsi:type="dcterms:W3CDTF">2023-09-01T13:48:45Z</dcterms:modified>
  <cp:category/>
  <cp:version/>
  <cp:contentType/>
  <cp:contentStatus/>
  <cp:revision>25</cp:revision>
</cp:coreProperties>
</file>