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200" yWindow="225" windowWidth="3405" windowHeight="8505"/>
  </bookViews>
  <sheets>
    <sheet name="PM Visit" sheetId="5" r:id="rId1"/>
    <sheet name="Hoja1" sheetId="6" r:id="rId2"/>
  </sheets>
  <definedNames>
    <definedName name="_xlnm._FilterDatabase" localSheetId="0" hidden="1">'PM Visit'!$A$29:$G$61</definedName>
  </definedNames>
  <calcPr calcId="145621"/>
</workbook>
</file>

<file path=xl/calcChain.xml><?xml version="1.0" encoding="utf-8"?>
<calcChain xmlns="http://schemas.openxmlformats.org/spreadsheetml/2006/main">
  <c r="G61" i="5" l="1"/>
  <c r="G59" i="5"/>
  <c r="G49" i="5"/>
  <c r="G48" i="5"/>
  <c r="G47" i="5"/>
  <c r="G46" i="5"/>
  <c r="G3" i="5"/>
  <c r="G5" i="5"/>
  <c r="G30" i="5"/>
  <c r="G29" i="5"/>
  <c r="G38" i="5"/>
  <c r="G37" i="5"/>
  <c r="G9" i="5"/>
  <c r="G60" i="5"/>
  <c r="L51" i="5"/>
  <c r="K51" i="5"/>
  <c r="G54" i="5"/>
  <c r="G53" i="5"/>
  <c r="G52" i="5"/>
  <c r="G51" i="5"/>
  <c r="G50" i="5"/>
  <c r="G45" i="5"/>
  <c r="G44" i="5"/>
  <c r="G43" i="5"/>
  <c r="G41" i="5"/>
  <c r="G40" i="5"/>
  <c r="G39" i="5"/>
  <c r="G36" i="5"/>
  <c r="G35" i="5"/>
  <c r="G34" i="5"/>
  <c r="G33" i="5"/>
  <c r="G32" i="5"/>
  <c r="G31" i="5"/>
  <c r="G25" i="5"/>
  <c r="G22" i="5"/>
  <c r="G19" i="5"/>
  <c r="G18" i="5"/>
  <c r="G16" i="5"/>
  <c r="G15" i="5"/>
  <c r="G14" i="5"/>
  <c r="G13" i="5"/>
  <c r="G12" i="5"/>
  <c r="G11" i="5"/>
  <c r="G7" i="5"/>
  <c r="G6" i="5"/>
  <c r="G2" i="5"/>
  <c r="L52" i="5"/>
</calcChain>
</file>

<file path=xl/comments1.xml><?xml version="1.0" encoding="utf-8"?>
<comments xmlns="http://schemas.openxmlformats.org/spreadsheetml/2006/main">
  <authors>
    <author>Venturino, Horacio {PROF~Montevideo}</author>
  </authors>
  <commentList>
    <comment ref="A31" authorId="0">
      <text>
        <r>
          <rPr>
            <sz val="9"/>
            <color indexed="81"/>
            <rFont val="Tahoma"/>
            <family val="2"/>
          </rPr>
          <t>Venturino, Horacio {PROF~Montevideo}:</t>
        </r>
        <r>
          <rPr>
            <sz val="9"/>
            <color indexed="81"/>
            <rFont val="Tahoma"/>
            <family val="2"/>
          </rPr>
          <t xml:space="preserve">
tiene bomba Rowa</t>
        </r>
      </text>
    </comment>
  </commentList>
</comments>
</file>

<file path=xl/sharedStrings.xml><?xml version="1.0" encoding="utf-8"?>
<sst xmlns="http://schemas.openxmlformats.org/spreadsheetml/2006/main" count="404" uniqueCount="213">
  <si>
    <t>1446-26</t>
  </si>
  <si>
    <t>Inmuno</t>
  </si>
  <si>
    <t>14F8-02</t>
  </si>
  <si>
    <t>26C8-21</t>
  </si>
  <si>
    <t>instal 22 ago 14</t>
  </si>
  <si>
    <t>1446-27</t>
  </si>
  <si>
    <t>Traumatología</t>
  </si>
  <si>
    <t>instal 8 ago 14</t>
  </si>
  <si>
    <t>Cantidad</t>
  </si>
  <si>
    <t>instal 6 ago 14</t>
  </si>
  <si>
    <t>instal 8/11/2014</t>
  </si>
  <si>
    <t>6112-24</t>
  </si>
  <si>
    <t>6113-03</t>
  </si>
  <si>
    <t xml:space="preserve">43u </t>
  </si>
  <si>
    <t>6115-21</t>
  </si>
  <si>
    <t>6115-22</t>
  </si>
  <si>
    <t>instal 9 ene 15</t>
  </si>
  <si>
    <t>Ital</t>
  </si>
  <si>
    <t>instal 15 dic 14</t>
  </si>
  <si>
    <t xml:space="preserve"> = incumple</t>
  </si>
  <si>
    <t>26H6-30</t>
  </si>
  <si>
    <t>instal 17 jul 14</t>
  </si>
  <si>
    <t>14M0-04</t>
  </si>
  <si>
    <t>instal 21 abr 15</t>
  </si>
  <si>
    <t>instal 22 abr 15</t>
  </si>
  <si>
    <t>instal 23 abr 15</t>
  </si>
  <si>
    <t>instal 24 abr 15</t>
  </si>
  <si>
    <t>14G5-11</t>
  </si>
  <si>
    <t>14G5-12</t>
  </si>
  <si>
    <t>27J7-18</t>
  </si>
  <si>
    <t>Berlioz  410</t>
  </si>
  <si>
    <t>Mozart 7000 N</t>
  </si>
  <si>
    <t>Mozart 7000 C</t>
  </si>
  <si>
    <t>Mozart 7000 E</t>
  </si>
  <si>
    <t xml:space="preserve">Equipo </t>
  </si>
  <si>
    <t>Sector</t>
  </si>
  <si>
    <t>N. Serie</t>
  </si>
  <si>
    <t>26u</t>
  </si>
  <si>
    <t>H. Cerro Chato</t>
  </si>
  <si>
    <t>H. Joung</t>
  </si>
  <si>
    <t>BSE</t>
  </si>
  <si>
    <t>CADEM</t>
  </si>
  <si>
    <t>Beta</t>
  </si>
  <si>
    <t>H. Sarandí Grande</t>
  </si>
  <si>
    <t>Centro Francés</t>
  </si>
  <si>
    <t>GAMA</t>
  </si>
  <si>
    <t>Rocha</t>
  </si>
  <si>
    <t>H. Ansina</t>
  </si>
  <si>
    <t>CAMEF</t>
  </si>
  <si>
    <t>C. Aux. Lascano</t>
  </si>
  <si>
    <t>EFILAB</t>
  </si>
  <si>
    <t>H.Naval</t>
  </si>
  <si>
    <t>PFU</t>
  </si>
  <si>
    <t>BioCentro</t>
  </si>
  <si>
    <t>SNC</t>
  </si>
  <si>
    <t>H. Canillitas</t>
  </si>
  <si>
    <t>CAMTA</t>
  </si>
  <si>
    <t>Lab. Nuclina</t>
  </si>
  <si>
    <t>PAR</t>
  </si>
  <si>
    <t>M. Armenia</t>
  </si>
  <si>
    <t>M. Australiana</t>
  </si>
  <si>
    <t>Berlioz 410</t>
  </si>
  <si>
    <t>Bach 214</t>
  </si>
  <si>
    <t>Brahms 611</t>
  </si>
  <si>
    <t>BM 915</t>
  </si>
  <si>
    <t>BM 917</t>
  </si>
  <si>
    <t>BM 905</t>
  </si>
  <si>
    <t>AFK 321</t>
  </si>
  <si>
    <t>AFK 322</t>
  </si>
  <si>
    <t>ZL</t>
  </si>
  <si>
    <t>ZY</t>
  </si>
  <si>
    <t>TAF 38</t>
  </si>
  <si>
    <t>AFJ 20</t>
  </si>
  <si>
    <t>AFK 200</t>
  </si>
  <si>
    <t>SD 15</t>
  </si>
  <si>
    <t>Mozart 7000</t>
  </si>
  <si>
    <t>COMSA</t>
  </si>
  <si>
    <t>M. Bagnasco</t>
  </si>
  <si>
    <t>Prox MP</t>
  </si>
  <si>
    <t>Ult MP</t>
  </si>
  <si>
    <t>Cliente</t>
  </si>
  <si>
    <t>Bioquim.</t>
  </si>
  <si>
    <t>926-24</t>
  </si>
  <si>
    <t>Lab</t>
  </si>
  <si>
    <t>1380-13</t>
  </si>
  <si>
    <t>Lab</t>
  </si>
  <si>
    <t>1380-12</t>
  </si>
  <si>
    <t>Lab</t>
  </si>
  <si>
    <t>874-08</t>
  </si>
  <si>
    <t>1053-20</t>
  </si>
  <si>
    <t>Lab</t>
  </si>
  <si>
    <t>1383-20</t>
  </si>
  <si>
    <t>Lab</t>
  </si>
  <si>
    <t>902-25</t>
  </si>
  <si>
    <t>Lab</t>
  </si>
  <si>
    <t>992-14</t>
  </si>
  <si>
    <t>Lab</t>
  </si>
  <si>
    <t>912-07</t>
  </si>
  <si>
    <t>Frecuencia oficial</t>
  </si>
  <si>
    <t>Lab</t>
  </si>
  <si>
    <t>920-18</t>
  </si>
  <si>
    <t>anual y mini opc. si &gt;50K/año</t>
  </si>
  <si>
    <t>Hormonas</t>
  </si>
  <si>
    <t>864-25</t>
  </si>
  <si>
    <t>Lab</t>
  </si>
  <si>
    <t>1292-02</t>
  </si>
  <si>
    <t>anual y mini opc.</t>
  </si>
  <si>
    <t>Lab</t>
  </si>
  <si>
    <t>1233-10</t>
  </si>
  <si>
    <t>1239-15</t>
  </si>
  <si>
    <t>Código de colores</t>
  </si>
  <si>
    <t>Tcbó</t>
  </si>
  <si>
    <t>1239-01</t>
  </si>
  <si>
    <t>Paysandú</t>
  </si>
  <si>
    <t>1239-22</t>
  </si>
  <si>
    <t>= al día</t>
  </si>
  <si>
    <t>Lab</t>
  </si>
  <si>
    <t>1441-04</t>
  </si>
  <si>
    <t>instal 16 jul 14</t>
  </si>
  <si>
    <t>= instalado hace &lt; 1 año</t>
  </si>
  <si>
    <t>Lab</t>
  </si>
  <si>
    <t>1441-05</t>
  </si>
  <si>
    <t>instal 16 jul 14</t>
  </si>
  <si>
    <t>= en el próximo mes</t>
  </si>
  <si>
    <t>Lab</t>
  </si>
  <si>
    <t>1043-27</t>
  </si>
  <si>
    <t>semestral</t>
  </si>
  <si>
    <t>Bioq.</t>
  </si>
  <si>
    <t>935-01</t>
  </si>
  <si>
    <t>= ok</t>
  </si>
  <si>
    <t>anual</t>
  </si>
  <si>
    <t>anual y cada 3 años</t>
  </si>
  <si>
    <t>cada 30 y 60K</t>
  </si>
  <si>
    <t>cada 6 meses</t>
  </si>
  <si>
    <t>SWA</t>
  </si>
  <si>
    <t>1095-25</t>
  </si>
  <si>
    <t>SWA</t>
  </si>
  <si>
    <t>1011-15</t>
  </si>
  <si>
    <t>SWA</t>
  </si>
  <si>
    <t>2214-01</t>
  </si>
  <si>
    <t>SWA</t>
  </si>
  <si>
    <t>1173-15</t>
  </si>
  <si>
    <t>SWA</t>
  </si>
  <si>
    <t>1299-12</t>
  </si>
  <si>
    <t>SWA</t>
  </si>
  <si>
    <t>2444-12</t>
  </si>
  <si>
    <t>SWA</t>
  </si>
  <si>
    <t>1123-10</t>
  </si>
  <si>
    <t>SWA</t>
  </si>
  <si>
    <t>1151-11</t>
  </si>
  <si>
    <t>SWA</t>
  </si>
  <si>
    <t>1098-02</t>
  </si>
  <si>
    <t>SWA</t>
  </si>
  <si>
    <t>1010-19</t>
  </si>
  <si>
    <t>SWA</t>
  </si>
  <si>
    <t>2207-09</t>
  </si>
  <si>
    <t>Lab</t>
  </si>
  <si>
    <t>1135-07</t>
  </si>
  <si>
    <t>Lab</t>
  </si>
  <si>
    <t>1160-18</t>
  </si>
  <si>
    <t>Lab</t>
  </si>
  <si>
    <t>2386-08</t>
  </si>
  <si>
    <t>Bioq.</t>
  </si>
  <si>
    <t>1132-19</t>
  </si>
  <si>
    <t>Bioq.</t>
  </si>
  <si>
    <t>1158-12</t>
  </si>
  <si>
    <t>Bioq.</t>
  </si>
  <si>
    <t>2546-05</t>
  </si>
  <si>
    <t>Mercedes</t>
  </si>
  <si>
    <t>1097-21</t>
  </si>
  <si>
    <t>Mercedes</t>
  </si>
  <si>
    <t>1016-13</t>
  </si>
  <si>
    <t>SWA</t>
  </si>
  <si>
    <t>1111-17</t>
  </si>
  <si>
    <t>SWA</t>
  </si>
  <si>
    <t>1144-02</t>
  </si>
  <si>
    <t>SWA</t>
  </si>
  <si>
    <t>2345-06</t>
  </si>
  <si>
    <t>COBAS 6000 Core</t>
  </si>
  <si>
    <t>Bioq.</t>
  </si>
  <si>
    <t>1223-09</t>
  </si>
  <si>
    <t>COBAS 6000 c501</t>
  </si>
  <si>
    <t>Bioq.</t>
  </si>
  <si>
    <t>1231-18</t>
  </si>
  <si>
    <t>CUMPLIMIENTO DEL MANT.PREVENTIVO</t>
  </si>
  <si>
    <t>MPs al día</t>
  </si>
  <si>
    <t>Totales</t>
  </si>
  <si>
    <t>% de Cumplimiento:</t>
  </si>
  <si>
    <t>Equipo</t>
  </si>
  <si>
    <t>Lab</t>
  </si>
  <si>
    <t>Bioq.</t>
  </si>
  <si>
    <t>COBAS 6000 e601</t>
  </si>
  <si>
    <t>SWA</t>
  </si>
  <si>
    <t>1095-25</t>
  </si>
  <si>
    <t>1011-15</t>
  </si>
  <si>
    <t>Quién</t>
  </si>
  <si>
    <t>HV</t>
  </si>
  <si>
    <t>JR</t>
  </si>
  <si>
    <t>MH</t>
  </si>
  <si>
    <t>PM</t>
  </si>
  <si>
    <t>AL</t>
  </si>
  <si>
    <t>Uruguay Boxing Club</t>
  </si>
  <si>
    <t>sigue…</t>
  </si>
  <si>
    <t>H.Seregni</t>
  </si>
  <si>
    <t>Abrev.</t>
  </si>
  <si>
    <t>Nombre</t>
  </si>
  <si>
    <t>Alvaro Leal</t>
  </si>
  <si>
    <t>Mario Hernández</t>
  </si>
  <si>
    <t>José Rodríguez</t>
  </si>
  <si>
    <t>Pablo Mendieta</t>
  </si>
  <si>
    <t>Huvo Ventua</t>
  </si>
  <si>
    <t>Tabla de personas que realizan el MP</t>
  </si>
  <si>
    <t>Tabla de frecuencias de MP por equipo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</si>
</sst>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color rgb="FF000000"/>
      <name val="Arial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Tahoma"/>
      <family val="2"/>
    </font>
    <font>
      <sz val="10"/>
      <color indexed="8"/>
      <name val="Tahoma"/>
      <family val="2"/>
    </font>
    <font>
      <b/>
      <sz val="11"/>
      <color indexed="8"/>
      <name val="Calibri"/>
      <family val="2"/>
    </font>
    <font>
      <sz val="9"/>
      <color indexed="81"/>
      <name val="Tahoma"/>
      <family val="2"/>
    </font>
    <font>
      <sz val="11"/>
      <color indexed="8"/>
      <name val="Tahoma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Alignment="1"/>
    <xf numFmtId="0" fontId="3" fillId="5" borderId="1" xfId="0" applyFont="1" applyFill="1" applyBorder="1" applyAlignment="1"/>
    <xf numFmtId="0" fontId="0" fillId="0" borderId="0" xfId="0" applyAlignment="1">
      <alignment horizontal="center"/>
    </xf>
    <xf numFmtId="0" fontId="0" fillId="0" borderId="2" xfId="0" applyBorder="1" applyAlignment="1"/>
    <xf numFmtId="0" fontId="0" fillId="0" borderId="0" xfId="0" applyFill="1" applyBorder="1" applyAlignment="1"/>
    <xf numFmtId="0" fontId="3" fillId="5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Alignment="1"/>
    <xf numFmtId="15" fontId="0" fillId="0" borderId="1" xfId="0" applyNumberFormat="1" applyBorder="1" applyAlignment="1">
      <alignment horizontal="center"/>
    </xf>
    <xf numFmtId="15" fontId="0" fillId="3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15" fontId="0" fillId="0" borderId="1" xfId="0" applyNumberFormat="1" applyFill="1" applyBorder="1" applyAlignment="1">
      <alignment horizontal="center"/>
    </xf>
    <xf numFmtId="15" fontId="0" fillId="0" borderId="0" xfId="0" applyNumberFormat="1" applyAlignment="1"/>
    <xf numFmtId="0" fontId="0" fillId="0" borderId="3" xfId="0" applyBorder="1" applyAlignment="1"/>
    <xf numFmtId="0" fontId="2" fillId="5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5" fontId="0" fillId="5" borderId="1" xfId="0" applyNumberFormat="1" applyFill="1" applyBorder="1" applyAlignment="1">
      <alignment horizontal="center"/>
    </xf>
    <xf numFmtId="15" fontId="2" fillId="5" borderId="1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/>
    <xf numFmtId="0" fontId="7" fillId="5" borderId="1" xfId="0" applyFont="1" applyFill="1" applyBorder="1" applyAlignment="1">
      <alignment horizontal="left"/>
    </xf>
    <xf numFmtId="15" fontId="9" fillId="5" borderId="1" xfId="0" applyNumberFormat="1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/>
    <xf numFmtId="0" fontId="1" fillId="7" borderId="8" xfId="0" applyFont="1" applyFill="1" applyBorder="1" applyAlignment="1">
      <alignment horizontal="center"/>
    </xf>
    <xf numFmtId="15" fontId="1" fillId="7" borderId="0" xfId="0" applyNumberFormat="1" applyFont="1" applyFill="1" applyBorder="1" applyAlignment="1">
      <alignment horizontal="center"/>
    </xf>
    <xf numFmtId="0" fontId="1" fillId="7" borderId="9" xfId="0" applyFont="1" applyFill="1" applyBorder="1" applyAlignment="1"/>
    <xf numFmtId="0" fontId="0" fillId="0" borderId="10" xfId="0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5" fontId="0" fillId="8" borderId="1" xfId="0" applyNumberFormat="1" applyFill="1" applyBorder="1" applyAlignment="1">
      <alignment horizontal="center"/>
    </xf>
    <xf numFmtId="15" fontId="0" fillId="3" borderId="14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8" fillId="9" borderId="16" xfId="0" applyFont="1" applyFill="1" applyBorder="1" applyAlignment="1">
      <alignment horizontal="center"/>
    </xf>
    <xf numFmtId="0" fontId="8" fillId="9" borderId="17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9" borderId="11" xfId="0" applyFont="1" applyFill="1" applyBorder="1" applyAlignment="1">
      <alignment horizontal="center"/>
    </xf>
    <xf numFmtId="0" fontId="1" fillId="9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164" fontId="1" fillId="2" borderId="22" xfId="0" applyNumberFormat="1" applyFont="1" applyFill="1" applyBorder="1" applyAlignment="1">
      <alignment horizontal="center"/>
    </xf>
    <xf numFmtId="0" fontId="3" fillId="5" borderId="18" xfId="0" applyFont="1" applyFill="1" applyBorder="1" applyAlignment="1"/>
    <xf numFmtId="0" fontId="3" fillId="5" borderId="18" xfId="0" applyFont="1" applyFill="1" applyBorder="1" applyAlignment="1">
      <alignment horizontal="left"/>
    </xf>
    <xf numFmtId="15" fontId="0" fillId="3" borderId="18" xfId="0" applyNumberFormat="1" applyFill="1" applyBorder="1" applyAlignment="1">
      <alignment horizontal="center"/>
    </xf>
    <xf numFmtId="15" fontId="0" fillId="0" borderId="18" xfId="0" applyNumberFormat="1" applyBorder="1" applyAlignment="1">
      <alignment horizontal="center"/>
    </xf>
    <xf numFmtId="0" fontId="1" fillId="7" borderId="14" xfId="0" applyFont="1" applyFill="1" applyBorder="1" applyAlignment="1"/>
    <xf numFmtId="0" fontId="1" fillId="7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15" fontId="0" fillId="5" borderId="14" xfId="0" applyNumberFormat="1" applyFill="1" applyBorder="1" applyAlignment="1">
      <alignment horizontal="center"/>
    </xf>
    <xf numFmtId="15" fontId="0" fillId="4" borderId="14" xfId="0" applyNumberFormat="1" applyFill="1" applyBorder="1" applyAlignment="1">
      <alignment horizontal="center"/>
    </xf>
    <xf numFmtId="15" fontId="0" fillId="8" borderId="14" xfId="0" applyNumberFormat="1" applyFill="1" applyBorder="1" applyAlignment="1">
      <alignment horizontal="center"/>
    </xf>
    <xf numFmtId="0" fontId="0" fillId="0" borderId="14" xfId="0" applyBorder="1" applyAlignment="1"/>
    <xf numFmtId="0" fontId="1" fillId="0" borderId="18" xfId="0" applyFont="1" applyBorder="1" applyAlignment="1">
      <alignment horizontal="left"/>
    </xf>
    <xf numFmtId="0" fontId="0" fillId="0" borderId="23" xfId="0" applyBorder="1" applyAlignment="1"/>
    <xf numFmtId="0" fontId="0" fillId="0" borderId="24" xfId="0" applyBorder="1" applyAlignment="1"/>
    <xf numFmtId="0" fontId="0" fillId="3" borderId="14" xfId="0" applyFill="1" applyBorder="1" applyAlignment="1"/>
    <xf numFmtId="0" fontId="1" fillId="7" borderId="14" xfId="0" applyFont="1" applyFill="1" applyBorder="1" applyAlignment="1">
      <alignment horizontal="left"/>
    </xf>
    <xf numFmtId="0" fontId="4" fillId="5" borderId="18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3" fillId="5" borderId="25" xfId="0" applyFont="1" applyFill="1" applyBorder="1" applyAlignment="1"/>
    <xf numFmtId="15" fontId="0" fillId="10" borderId="1" xfId="0" applyNumberFormat="1" applyFill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0" fillId="3" borderId="14" xfId="0" applyFont="1" applyFill="1" applyBorder="1" applyAlignment="1">
      <alignment horizontal="center"/>
    </xf>
    <xf numFmtId="0" fontId="10" fillId="3" borderId="14" xfId="0" applyFont="1" applyFill="1" applyBorder="1" applyAlignme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2"/>
  <sheetViews>
    <sheetView tabSelected="1" topLeftCell="A22" zoomScaleNormal="100" workbookViewId="0">
      <selection activeCell="P22" sqref="P22"/>
    </sheetView>
  </sheetViews>
  <sheetFormatPr baseColWidth="10" defaultColWidth="9.140625" defaultRowHeight="12.75" x14ac:dyDescent="0.2"/>
  <cols>
    <col min="1" max="1" width="26.140625" customWidth="1"/>
    <col min="2" max="2" width="23.28515625" customWidth="1"/>
    <col min="3" max="3" width="12.140625" customWidth="1"/>
    <col min="4" max="4" width="11.85546875" style="4" customWidth="1"/>
    <col min="5" max="5" width="13.28515625" style="1" customWidth="1"/>
    <col min="6" max="6" width="10.42578125" style="1" customWidth="1"/>
    <col min="7" max="7" width="13" style="1" customWidth="1"/>
    <col min="8" max="8" width="6.42578125" customWidth="1"/>
    <col min="9" max="9" width="8" customWidth="1"/>
    <col min="10" max="10" width="17.5703125" style="4" customWidth="1"/>
    <col min="11" max="11" width="21" customWidth="1"/>
    <col min="12" max="12" width="19.42578125" customWidth="1"/>
    <col min="14" max="14" width="12.7109375" bestFit="1" customWidth="1"/>
    <col min="15" max="15" width="15.85546875" customWidth="1"/>
    <col min="16" max="16" width="12.85546875" style="4" customWidth="1"/>
    <col min="17" max="17" width="14.85546875" customWidth="1"/>
  </cols>
  <sheetData>
    <row r="1" spans="1:16" x14ac:dyDescent="0.2">
      <c r="A1" s="54" t="s">
        <v>34</v>
      </c>
      <c r="B1" s="54" t="s">
        <v>80</v>
      </c>
      <c r="C1" s="65" t="s">
        <v>35</v>
      </c>
      <c r="D1" s="65" t="s">
        <v>36</v>
      </c>
      <c r="E1" s="55" t="s">
        <v>79</v>
      </c>
      <c r="F1" s="55" t="s">
        <v>195</v>
      </c>
      <c r="G1" s="55" t="s">
        <v>78</v>
      </c>
      <c r="H1" s="21" t="s">
        <v>37</v>
      </c>
    </row>
    <row r="2" spans="1:16" ht="14.25" x14ac:dyDescent="0.2">
      <c r="A2" s="50" t="s">
        <v>30</v>
      </c>
      <c r="B2" s="51" t="s">
        <v>38</v>
      </c>
      <c r="C2" s="66" t="s">
        <v>81</v>
      </c>
      <c r="D2" s="51" t="s">
        <v>82</v>
      </c>
      <c r="E2" s="52">
        <v>41941</v>
      </c>
      <c r="F2" s="52" t="s">
        <v>196</v>
      </c>
      <c r="G2" s="53">
        <f>E2+366</f>
        <v>42307</v>
      </c>
      <c r="I2" s="9"/>
      <c r="M2" s="14"/>
    </row>
    <row r="3" spans="1:16" ht="14.25" x14ac:dyDescent="0.2">
      <c r="A3" s="50" t="s">
        <v>30</v>
      </c>
      <c r="B3" s="7" t="s">
        <v>39</v>
      </c>
      <c r="C3" s="67" t="s">
        <v>83</v>
      </c>
      <c r="D3" s="7" t="s">
        <v>95</v>
      </c>
      <c r="E3" s="11">
        <v>42093</v>
      </c>
      <c r="F3" s="11" t="s">
        <v>197</v>
      </c>
      <c r="G3" s="10">
        <f>E3+366</f>
        <v>42459</v>
      </c>
      <c r="I3" s="9"/>
      <c r="M3" s="14"/>
    </row>
    <row r="4" spans="1:16" ht="14.25" x14ac:dyDescent="0.2">
      <c r="A4" s="50" t="s">
        <v>30</v>
      </c>
      <c r="B4" s="7" t="s">
        <v>40</v>
      </c>
      <c r="C4" s="67" t="s">
        <v>189</v>
      </c>
      <c r="D4" s="7" t="s">
        <v>128</v>
      </c>
      <c r="E4" s="23" t="s">
        <v>9</v>
      </c>
      <c r="F4" s="23"/>
      <c r="G4" s="10">
        <v>42222</v>
      </c>
      <c r="I4" s="9"/>
      <c r="M4" s="14"/>
    </row>
    <row r="5" spans="1:16" ht="14.25" x14ac:dyDescent="0.2">
      <c r="A5" s="50" t="s">
        <v>30</v>
      </c>
      <c r="B5" s="3" t="s">
        <v>203</v>
      </c>
      <c r="C5" s="67" t="s">
        <v>85</v>
      </c>
      <c r="D5" s="7" t="s">
        <v>100</v>
      </c>
      <c r="E5" s="11">
        <v>42048</v>
      </c>
      <c r="F5" s="11" t="s">
        <v>198</v>
      </c>
      <c r="G5" s="10">
        <f>E5+366</f>
        <v>42414</v>
      </c>
      <c r="I5" s="9"/>
      <c r="J5" s="73" t="s">
        <v>212</v>
      </c>
      <c r="K5" s="12"/>
      <c r="L5" s="9"/>
      <c r="M5" s="14"/>
      <c r="N5" s="73" t="s">
        <v>211</v>
      </c>
    </row>
    <row r="6" spans="1:16" ht="15" x14ac:dyDescent="0.25">
      <c r="A6" s="50" t="s">
        <v>30</v>
      </c>
      <c r="B6" s="7" t="s">
        <v>41</v>
      </c>
      <c r="C6" s="67" t="s">
        <v>87</v>
      </c>
      <c r="D6" s="7" t="s">
        <v>97</v>
      </c>
      <c r="E6" s="11">
        <v>41850</v>
      </c>
      <c r="F6" s="11" t="s">
        <v>197</v>
      </c>
      <c r="G6" s="10">
        <f>E6+366</f>
        <v>42216</v>
      </c>
      <c r="I6" s="9"/>
      <c r="J6" s="71" t="s">
        <v>188</v>
      </c>
      <c r="K6" s="72" t="s">
        <v>98</v>
      </c>
      <c r="L6" s="64"/>
      <c r="N6" s="71" t="s">
        <v>204</v>
      </c>
      <c r="O6" s="72" t="s">
        <v>205</v>
      </c>
      <c r="P6" s="64"/>
    </row>
    <row r="7" spans="1:16" ht="14.25" x14ac:dyDescent="0.2">
      <c r="A7" s="50" t="s">
        <v>30</v>
      </c>
      <c r="B7" s="7" t="s">
        <v>44</v>
      </c>
      <c r="C7" s="67" t="s">
        <v>189</v>
      </c>
      <c r="D7" s="7" t="s">
        <v>93</v>
      </c>
      <c r="E7" s="11">
        <v>42038</v>
      </c>
      <c r="F7" s="11" t="s">
        <v>196</v>
      </c>
      <c r="G7" s="10">
        <f>E7+365</f>
        <v>42403</v>
      </c>
      <c r="I7" s="9"/>
      <c r="J7" s="61" t="s">
        <v>61</v>
      </c>
      <c r="K7" s="62" t="s">
        <v>101</v>
      </c>
      <c r="L7" s="63"/>
      <c r="N7" s="61" t="s">
        <v>200</v>
      </c>
      <c r="O7" s="62" t="s">
        <v>206</v>
      </c>
      <c r="P7" s="63"/>
    </row>
    <row r="8" spans="1:16" ht="14.25" x14ac:dyDescent="0.2">
      <c r="A8" s="50" t="s">
        <v>30</v>
      </c>
      <c r="B8" s="22" t="s">
        <v>45</v>
      </c>
      <c r="C8" s="67" t="s">
        <v>46</v>
      </c>
      <c r="D8" s="7" t="s">
        <v>88</v>
      </c>
      <c r="E8" s="23" t="s">
        <v>7</v>
      </c>
      <c r="F8" s="23"/>
      <c r="G8" s="10">
        <v>42224</v>
      </c>
      <c r="I8" s="9"/>
      <c r="J8" s="56" t="s">
        <v>62</v>
      </c>
      <c r="K8" s="5" t="s">
        <v>101</v>
      </c>
      <c r="L8" s="15"/>
      <c r="N8" s="56" t="s">
        <v>197</v>
      </c>
      <c r="O8" s="5" t="s">
        <v>208</v>
      </c>
      <c r="P8" s="15"/>
    </row>
    <row r="9" spans="1:16" ht="14.25" x14ac:dyDescent="0.2">
      <c r="A9" s="50" t="s">
        <v>61</v>
      </c>
      <c r="B9" s="7" t="s">
        <v>43</v>
      </c>
      <c r="C9" s="67" t="s">
        <v>90</v>
      </c>
      <c r="D9" s="7" t="s">
        <v>103</v>
      </c>
      <c r="E9" s="11">
        <v>41968</v>
      </c>
      <c r="F9" s="11" t="s">
        <v>199</v>
      </c>
      <c r="G9" s="10">
        <f>E9+366</f>
        <v>42334</v>
      </c>
      <c r="J9" s="56" t="s">
        <v>31</v>
      </c>
      <c r="K9" s="5" t="s">
        <v>106</v>
      </c>
      <c r="L9" s="15"/>
      <c r="N9" s="56" t="s">
        <v>198</v>
      </c>
      <c r="O9" s="5" t="s">
        <v>207</v>
      </c>
      <c r="P9" s="15"/>
    </row>
    <row r="10" spans="1:16" ht="14.25" x14ac:dyDescent="0.2">
      <c r="A10" s="50" t="s">
        <v>30</v>
      </c>
      <c r="B10" s="7" t="s">
        <v>47</v>
      </c>
      <c r="C10" s="67" t="s">
        <v>189</v>
      </c>
      <c r="D10" s="7" t="s">
        <v>15</v>
      </c>
      <c r="E10" s="19" t="s">
        <v>21</v>
      </c>
      <c r="F10" s="19"/>
      <c r="G10" s="10">
        <v>42202</v>
      </c>
      <c r="J10" s="56" t="s">
        <v>32</v>
      </c>
      <c r="K10" s="5" t="s">
        <v>106</v>
      </c>
      <c r="L10" s="15"/>
      <c r="N10" s="56" t="s">
        <v>199</v>
      </c>
      <c r="O10" s="5" t="s">
        <v>209</v>
      </c>
      <c r="P10" s="15"/>
    </row>
    <row r="11" spans="1:16" ht="14.25" x14ac:dyDescent="0.2">
      <c r="A11" s="50" t="s">
        <v>30</v>
      </c>
      <c r="B11" s="7" t="s">
        <v>42</v>
      </c>
      <c r="C11" s="67" t="s">
        <v>92</v>
      </c>
      <c r="D11" s="7" t="s">
        <v>14</v>
      </c>
      <c r="E11" s="11">
        <v>42059</v>
      </c>
      <c r="F11" s="11" t="s">
        <v>198</v>
      </c>
      <c r="G11" s="10">
        <f>E11+366</f>
        <v>42425</v>
      </c>
      <c r="J11" s="56" t="s">
        <v>33</v>
      </c>
      <c r="K11" s="5" t="s">
        <v>106</v>
      </c>
      <c r="L11" s="15"/>
      <c r="N11" s="56" t="s">
        <v>196</v>
      </c>
      <c r="O11" s="5" t="s">
        <v>210</v>
      </c>
      <c r="P11" s="15"/>
    </row>
    <row r="12" spans="1:16" ht="14.25" x14ac:dyDescent="0.2">
      <c r="A12" s="50" t="s">
        <v>30</v>
      </c>
      <c r="B12" s="7" t="s">
        <v>48</v>
      </c>
      <c r="C12" s="67" t="s">
        <v>94</v>
      </c>
      <c r="D12" s="7" t="s">
        <v>12</v>
      </c>
      <c r="E12" s="11">
        <v>41849</v>
      </c>
      <c r="F12" s="11" t="s">
        <v>199</v>
      </c>
      <c r="G12" s="10">
        <f>E12+365</f>
        <v>42214</v>
      </c>
      <c r="J12" s="56" t="s">
        <v>63</v>
      </c>
      <c r="K12" s="5" t="s">
        <v>106</v>
      </c>
      <c r="L12" s="15"/>
    </row>
    <row r="13" spans="1:16" ht="14.25" x14ac:dyDescent="0.2">
      <c r="A13" s="50" t="s">
        <v>30</v>
      </c>
      <c r="B13" s="7" t="s">
        <v>49</v>
      </c>
      <c r="C13" s="67" t="s">
        <v>96</v>
      </c>
      <c r="D13" s="7" t="s">
        <v>11</v>
      </c>
      <c r="E13" s="11">
        <v>42045</v>
      </c>
      <c r="F13" s="11" t="s">
        <v>200</v>
      </c>
      <c r="G13" s="10">
        <f>E13+366</f>
        <v>42411</v>
      </c>
      <c r="J13" s="56" t="s">
        <v>64</v>
      </c>
      <c r="K13" s="5" t="s">
        <v>126</v>
      </c>
      <c r="L13" s="15"/>
    </row>
    <row r="14" spans="1:16" ht="14.25" x14ac:dyDescent="0.2">
      <c r="A14" s="50" t="s">
        <v>30</v>
      </c>
      <c r="B14" s="7" t="s">
        <v>50</v>
      </c>
      <c r="C14" s="67" t="s">
        <v>99</v>
      </c>
      <c r="D14" s="22" t="s">
        <v>5</v>
      </c>
      <c r="E14" s="11">
        <v>41787</v>
      </c>
      <c r="F14" s="11" t="s">
        <v>196</v>
      </c>
      <c r="G14" s="69">
        <f>E14+365</f>
        <v>42152</v>
      </c>
      <c r="J14" s="56" t="s">
        <v>65</v>
      </c>
      <c r="K14" s="5" t="s">
        <v>126</v>
      </c>
      <c r="L14" s="15"/>
    </row>
    <row r="15" spans="1:16" ht="14.25" x14ac:dyDescent="0.2">
      <c r="A15" s="50" t="s">
        <v>30</v>
      </c>
      <c r="B15" s="7" t="s">
        <v>51</v>
      </c>
      <c r="C15" s="67" t="s">
        <v>102</v>
      </c>
      <c r="D15" s="7" t="s">
        <v>0</v>
      </c>
      <c r="E15" s="11">
        <v>42101</v>
      </c>
      <c r="F15" s="11" t="s">
        <v>197</v>
      </c>
      <c r="G15" s="13">
        <f>E15+366</f>
        <v>42467</v>
      </c>
      <c r="J15" s="56" t="s">
        <v>66</v>
      </c>
      <c r="K15" s="5" t="s">
        <v>126</v>
      </c>
      <c r="L15" s="15"/>
    </row>
    <row r="16" spans="1:16" ht="14.25" x14ac:dyDescent="0.2">
      <c r="A16" s="50" t="s">
        <v>30</v>
      </c>
      <c r="B16" s="7" t="s">
        <v>52</v>
      </c>
      <c r="C16" s="67" t="s">
        <v>104</v>
      </c>
      <c r="D16" s="7" t="s">
        <v>121</v>
      </c>
      <c r="E16" s="11">
        <v>41977</v>
      </c>
      <c r="F16" s="11" t="s">
        <v>198</v>
      </c>
      <c r="G16" s="10">
        <f>E16+366</f>
        <v>42343</v>
      </c>
      <c r="J16" s="56" t="s">
        <v>67</v>
      </c>
      <c r="K16" s="5" t="s">
        <v>130</v>
      </c>
      <c r="L16" s="15"/>
    </row>
    <row r="17" spans="1:16" ht="14.25" x14ac:dyDescent="0.2">
      <c r="A17" s="50" t="s">
        <v>30</v>
      </c>
      <c r="B17" s="3" t="s">
        <v>53</v>
      </c>
      <c r="C17" s="67" t="s">
        <v>107</v>
      </c>
      <c r="D17" s="7" t="s">
        <v>117</v>
      </c>
      <c r="E17" s="11">
        <v>41785</v>
      </c>
      <c r="F17" s="11" t="s">
        <v>196</v>
      </c>
      <c r="G17" s="10">
        <v>42150</v>
      </c>
      <c r="J17" s="56" t="s">
        <v>68</v>
      </c>
      <c r="K17" s="5" t="s">
        <v>131</v>
      </c>
      <c r="L17" s="15"/>
    </row>
    <row r="18" spans="1:16" ht="14.25" x14ac:dyDescent="0.2">
      <c r="A18" s="50" t="s">
        <v>30</v>
      </c>
      <c r="B18" s="3" t="s">
        <v>54</v>
      </c>
      <c r="C18" s="67" t="s">
        <v>111</v>
      </c>
      <c r="D18" s="7" t="s">
        <v>91</v>
      </c>
      <c r="E18" s="11">
        <v>41926</v>
      </c>
      <c r="F18" s="11" t="s">
        <v>197</v>
      </c>
      <c r="G18" s="10">
        <f>E18+366</f>
        <v>42292</v>
      </c>
      <c r="J18" s="56" t="s">
        <v>69</v>
      </c>
      <c r="K18" s="5" t="s">
        <v>132</v>
      </c>
      <c r="L18" s="15"/>
    </row>
    <row r="19" spans="1:16" ht="14.25" x14ac:dyDescent="0.2">
      <c r="A19" s="50" t="s">
        <v>30</v>
      </c>
      <c r="B19" s="3" t="s">
        <v>54</v>
      </c>
      <c r="C19" s="67" t="s">
        <v>113</v>
      </c>
      <c r="D19" s="7" t="s">
        <v>84</v>
      </c>
      <c r="E19" s="11">
        <v>41974</v>
      </c>
      <c r="F19" s="11" t="s">
        <v>199</v>
      </c>
      <c r="G19" s="10">
        <f>E19+366</f>
        <v>42340</v>
      </c>
      <c r="J19" s="56" t="s">
        <v>70</v>
      </c>
      <c r="K19" s="5" t="s">
        <v>132</v>
      </c>
      <c r="L19" s="15"/>
    </row>
    <row r="20" spans="1:16" ht="14.25" x14ac:dyDescent="0.2">
      <c r="A20" s="50" t="s">
        <v>30</v>
      </c>
      <c r="B20" s="3" t="s">
        <v>6</v>
      </c>
      <c r="C20" s="67" t="s">
        <v>116</v>
      </c>
      <c r="D20" s="7" t="s">
        <v>86</v>
      </c>
      <c r="E20" s="19" t="s">
        <v>118</v>
      </c>
      <c r="F20" s="19"/>
      <c r="G20" s="18">
        <v>42201</v>
      </c>
      <c r="J20" s="56" t="s">
        <v>71</v>
      </c>
      <c r="K20" s="5" t="s">
        <v>133</v>
      </c>
      <c r="L20" s="15"/>
    </row>
    <row r="21" spans="1:16" ht="14.25" x14ac:dyDescent="0.2">
      <c r="A21" s="50" t="s">
        <v>30</v>
      </c>
      <c r="B21" s="3" t="s">
        <v>201</v>
      </c>
      <c r="C21" s="67" t="s">
        <v>120</v>
      </c>
      <c r="D21" s="7" t="s">
        <v>105</v>
      </c>
      <c r="E21" s="19" t="s">
        <v>122</v>
      </c>
      <c r="F21" s="19"/>
      <c r="G21" s="18">
        <v>42201</v>
      </c>
      <c r="J21" s="56" t="s">
        <v>72</v>
      </c>
      <c r="K21" s="5" t="s">
        <v>130</v>
      </c>
      <c r="L21" s="15"/>
    </row>
    <row r="22" spans="1:16" ht="14.25" x14ac:dyDescent="0.2">
      <c r="A22" s="50" t="s">
        <v>30</v>
      </c>
      <c r="B22" s="3" t="s">
        <v>55</v>
      </c>
      <c r="C22" s="67" t="s">
        <v>124</v>
      </c>
      <c r="D22" s="7" t="s">
        <v>114</v>
      </c>
      <c r="E22" s="11">
        <v>41803</v>
      </c>
      <c r="F22" s="11" t="s">
        <v>199</v>
      </c>
      <c r="G22" s="10">
        <f>E22+366</f>
        <v>42169</v>
      </c>
      <c r="J22" s="56" t="s">
        <v>73</v>
      </c>
      <c r="K22" s="5" t="s">
        <v>130</v>
      </c>
      <c r="L22" s="15"/>
    </row>
    <row r="23" spans="1:16" ht="14.25" x14ac:dyDescent="0.2">
      <c r="A23" s="50" t="s">
        <v>30</v>
      </c>
      <c r="B23" s="3" t="s">
        <v>56</v>
      </c>
      <c r="C23" s="67" t="s">
        <v>189</v>
      </c>
      <c r="D23" s="7" t="s">
        <v>109</v>
      </c>
      <c r="E23" s="19" t="s">
        <v>10</v>
      </c>
      <c r="F23" s="19"/>
      <c r="G23" s="10">
        <v>42316</v>
      </c>
      <c r="J23" s="56" t="s">
        <v>74</v>
      </c>
      <c r="K23" s="5" t="s">
        <v>130</v>
      </c>
      <c r="L23" s="15"/>
    </row>
    <row r="24" spans="1:16" ht="14.25" x14ac:dyDescent="0.2">
      <c r="A24" s="50" t="s">
        <v>30</v>
      </c>
      <c r="B24" s="3" t="s">
        <v>57</v>
      </c>
      <c r="C24" s="67" t="s">
        <v>189</v>
      </c>
      <c r="D24" s="7" t="s">
        <v>112</v>
      </c>
      <c r="E24" s="19" t="s">
        <v>18</v>
      </c>
      <c r="F24" s="19"/>
      <c r="G24" s="10">
        <v>42353</v>
      </c>
    </row>
    <row r="25" spans="1:16" ht="14.25" x14ac:dyDescent="0.2">
      <c r="A25" s="50" t="s">
        <v>30</v>
      </c>
      <c r="B25" s="7" t="s">
        <v>58</v>
      </c>
      <c r="C25" s="67" t="s">
        <v>127</v>
      </c>
      <c r="D25" s="7" t="s">
        <v>108</v>
      </c>
      <c r="E25" s="11">
        <v>41786</v>
      </c>
      <c r="F25" s="11" t="s">
        <v>199</v>
      </c>
      <c r="G25" s="69">
        <f>E25+366</f>
        <v>42152</v>
      </c>
    </row>
    <row r="26" spans="1:16" ht="14.25" x14ac:dyDescent="0.2">
      <c r="A26" s="50" t="s">
        <v>30</v>
      </c>
      <c r="B26" s="3" t="s">
        <v>59</v>
      </c>
      <c r="C26" s="67" t="s">
        <v>17</v>
      </c>
      <c r="D26" s="7" t="s">
        <v>89</v>
      </c>
      <c r="E26" s="19" t="s">
        <v>16</v>
      </c>
      <c r="F26" s="19"/>
      <c r="G26" s="10">
        <v>42379</v>
      </c>
      <c r="J26" s="9" t="s">
        <v>110</v>
      </c>
      <c r="K26" s="14"/>
    </row>
    <row r="27" spans="1:16" ht="14.25" x14ac:dyDescent="0.2">
      <c r="A27" s="50" t="s">
        <v>30</v>
      </c>
      <c r="B27" s="3" t="s">
        <v>60</v>
      </c>
      <c r="C27" s="67" t="s">
        <v>17</v>
      </c>
      <c r="D27" s="7" t="s">
        <v>125</v>
      </c>
      <c r="E27" s="19" t="s">
        <v>16</v>
      </c>
      <c r="F27" s="19"/>
      <c r="G27" s="10">
        <v>42379</v>
      </c>
      <c r="J27"/>
      <c r="K27" s="14"/>
    </row>
    <row r="28" spans="1:16" x14ac:dyDescent="0.2">
      <c r="A28" s="54" t="s">
        <v>34</v>
      </c>
      <c r="B28" s="54" t="s">
        <v>80</v>
      </c>
      <c r="C28" s="65" t="s">
        <v>35</v>
      </c>
      <c r="D28" s="65" t="s">
        <v>36</v>
      </c>
      <c r="E28" s="55" t="s">
        <v>79</v>
      </c>
      <c r="F28" s="55"/>
      <c r="G28" s="55" t="s">
        <v>78</v>
      </c>
      <c r="H28" s="21" t="s">
        <v>13</v>
      </c>
      <c r="I28" s="20"/>
      <c r="J28" s="37"/>
      <c r="K28" s="2" t="s">
        <v>115</v>
      </c>
      <c r="P28"/>
    </row>
    <row r="29" spans="1:16" ht="14.25" x14ac:dyDescent="0.2">
      <c r="A29" s="3" t="s">
        <v>31</v>
      </c>
      <c r="B29" s="7" t="s">
        <v>76</v>
      </c>
      <c r="C29" s="67" t="s">
        <v>192</v>
      </c>
      <c r="D29" s="7" t="s">
        <v>29</v>
      </c>
      <c r="E29" s="11">
        <v>41976</v>
      </c>
      <c r="F29" s="11" t="s">
        <v>196</v>
      </c>
      <c r="G29" s="10">
        <f>E29+365</f>
        <v>42341</v>
      </c>
      <c r="H29" s="21"/>
      <c r="I29" s="20"/>
      <c r="J29" s="57"/>
      <c r="K29" s="2" t="s">
        <v>119</v>
      </c>
    </row>
    <row r="30" spans="1:16" ht="14.25" x14ac:dyDescent="0.2">
      <c r="A30" s="3" t="s">
        <v>32</v>
      </c>
      <c r="B30" s="7" t="s">
        <v>76</v>
      </c>
      <c r="C30" s="67" t="s">
        <v>192</v>
      </c>
      <c r="D30" s="7" t="s">
        <v>20</v>
      </c>
      <c r="E30" s="11">
        <v>41976</v>
      </c>
      <c r="F30" s="11" t="s">
        <v>198</v>
      </c>
      <c r="G30" s="10">
        <f>E30+365</f>
        <v>42341</v>
      </c>
      <c r="H30" s="21"/>
      <c r="I30" s="20"/>
      <c r="J30" s="58"/>
      <c r="K30" s="2" t="s">
        <v>123</v>
      </c>
    </row>
    <row r="31" spans="1:16" ht="14.25" x14ac:dyDescent="0.2">
      <c r="A31" s="3" t="s">
        <v>31</v>
      </c>
      <c r="B31" s="3" t="s">
        <v>201</v>
      </c>
      <c r="C31" s="67" t="s">
        <v>134</v>
      </c>
      <c r="D31" s="7" t="s">
        <v>3</v>
      </c>
      <c r="E31" s="11">
        <v>41773</v>
      </c>
      <c r="F31" s="11" t="s">
        <v>197</v>
      </c>
      <c r="G31" s="69">
        <f t="shared" ref="G31:G36" si="0">E31+365</f>
        <v>42138</v>
      </c>
      <c r="J31" s="59"/>
      <c r="K31" s="21" t="s">
        <v>19</v>
      </c>
    </row>
    <row r="32" spans="1:16" ht="14.25" x14ac:dyDescent="0.2">
      <c r="A32" s="3" t="s">
        <v>32</v>
      </c>
      <c r="B32" s="3" t="s">
        <v>201</v>
      </c>
      <c r="C32" s="67" t="s">
        <v>136</v>
      </c>
      <c r="D32" s="7" t="s">
        <v>167</v>
      </c>
      <c r="E32" s="11">
        <v>41773</v>
      </c>
      <c r="F32" s="11" t="s">
        <v>197</v>
      </c>
      <c r="G32" s="69">
        <f t="shared" si="0"/>
        <v>42138</v>
      </c>
      <c r="J32" s="60"/>
      <c r="K32" s="6" t="s">
        <v>129</v>
      </c>
    </row>
    <row r="33" spans="1:16" ht="15" thickBot="1" x14ac:dyDescent="0.25">
      <c r="A33" s="3" t="s">
        <v>33</v>
      </c>
      <c r="B33" s="3" t="s">
        <v>201</v>
      </c>
      <c r="C33" s="67" t="s">
        <v>138</v>
      </c>
      <c r="D33" s="7" t="s">
        <v>145</v>
      </c>
      <c r="E33" s="11">
        <v>41773</v>
      </c>
      <c r="F33" s="11" t="s">
        <v>200</v>
      </c>
      <c r="G33" s="69">
        <f t="shared" si="0"/>
        <v>42138</v>
      </c>
    </row>
    <row r="34" spans="1:16" ht="14.25" x14ac:dyDescent="0.2">
      <c r="A34" s="3" t="s">
        <v>31</v>
      </c>
      <c r="B34" s="3" t="s">
        <v>53</v>
      </c>
      <c r="C34" s="67" t="s">
        <v>140</v>
      </c>
      <c r="D34" s="7" t="s">
        <v>161</v>
      </c>
      <c r="E34" s="11">
        <v>41758</v>
      </c>
      <c r="F34" s="11" t="s">
        <v>198</v>
      </c>
      <c r="G34" s="69">
        <f t="shared" si="0"/>
        <v>42123</v>
      </c>
      <c r="J34" s="24"/>
      <c r="K34" s="25" t="s">
        <v>184</v>
      </c>
      <c r="L34" s="26"/>
    </row>
    <row r="35" spans="1:16" ht="14.25" x14ac:dyDescent="0.2">
      <c r="A35" s="3" t="s">
        <v>32</v>
      </c>
      <c r="B35" s="3" t="s">
        <v>53</v>
      </c>
      <c r="C35" s="67" t="s">
        <v>142</v>
      </c>
      <c r="D35" s="7" t="s">
        <v>177</v>
      </c>
      <c r="E35" s="11">
        <v>41758</v>
      </c>
      <c r="F35" s="11" t="s">
        <v>198</v>
      </c>
      <c r="G35" s="69">
        <f t="shared" si="0"/>
        <v>42123</v>
      </c>
      <c r="J35" s="27"/>
      <c r="K35" s="28">
        <v>42108</v>
      </c>
      <c r="L35" s="29"/>
    </row>
    <row r="36" spans="1:16" ht="15" thickBot="1" x14ac:dyDescent="0.25">
      <c r="A36" s="3" t="s">
        <v>33</v>
      </c>
      <c r="B36" s="3" t="s">
        <v>53</v>
      </c>
      <c r="C36" s="67" t="s">
        <v>144</v>
      </c>
      <c r="D36" s="7" t="s">
        <v>139</v>
      </c>
      <c r="E36" s="11">
        <v>41736</v>
      </c>
      <c r="F36" s="11" t="s">
        <v>197</v>
      </c>
      <c r="G36" s="69">
        <f t="shared" si="0"/>
        <v>42101</v>
      </c>
      <c r="J36" s="46" t="s">
        <v>188</v>
      </c>
      <c r="K36" s="46" t="s">
        <v>8</v>
      </c>
      <c r="L36" s="47" t="s">
        <v>185</v>
      </c>
      <c r="O36" s="4"/>
      <c r="P36"/>
    </row>
    <row r="37" spans="1:16" ht="14.25" x14ac:dyDescent="0.2">
      <c r="A37" s="3" t="s">
        <v>31</v>
      </c>
      <c r="B37" s="7" t="s">
        <v>50</v>
      </c>
      <c r="C37" s="67" t="s">
        <v>146</v>
      </c>
      <c r="D37" s="7" t="s">
        <v>155</v>
      </c>
      <c r="E37" s="11">
        <v>41976</v>
      </c>
      <c r="F37" s="11" t="s">
        <v>200</v>
      </c>
      <c r="G37" s="10">
        <f t="shared" ref="G37:G49" si="1">E37+366</f>
        <v>42342</v>
      </c>
      <c r="J37" s="43" t="s">
        <v>30</v>
      </c>
      <c r="K37" s="44">
        <v>26</v>
      </c>
      <c r="L37" s="45">
        <v>26</v>
      </c>
      <c r="O37" s="4"/>
      <c r="P37"/>
    </row>
    <row r="38" spans="1:16" ht="14.25" x14ac:dyDescent="0.2">
      <c r="A38" s="3" t="s">
        <v>32</v>
      </c>
      <c r="B38" s="7" t="s">
        <v>50</v>
      </c>
      <c r="C38" s="67" t="s">
        <v>148</v>
      </c>
      <c r="D38" s="7" t="s">
        <v>22</v>
      </c>
      <c r="E38" s="11">
        <v>41976</v>
      </c>
      <c r="F38" s="11" t="s">
        <v>200</v>
      </c>
      <c r="G38" s="10">
        <f t="shared" si="1"/>
        <v>42342</v>
      </c>
      <c r="J38" s="42" t="s">
        <v>75</v>
      </c>
      <c r="K38" s="8">
        <v>48</v>
      </c>
      <c r="L38" s="30">
        <v>47</v>
      </c>
      <c r="N38" s="4"/>
      <c r="P38"/>
    </row>
    <row r="39" spans="1:16" ht="14.25" x14ac:dyDescent="0.2">
      <c r="A39" s="3" t="s">
        <v>31</v>
      </c>
      <c r="B39" s="7" t="s">
        <v>44</v>
      </c>
      <c r="C39" s="67" t="s">
        <v>150</v>
      </c>
      <c r="D39" s="7" t="s">
        <v>28</v>
      </c>
      <c r="E39" s="11">
        <v>41724</v>
      </c>
      <c r="F39" s="11" t="s">
        <v>197</v>
      </c>
      <c r="G39" s="36">
        <f t="shared" si="1"/>
        <v>42090</v>
      </c>
      <c r="J39" s="42" t="s">
        <v>63</v>
      </c>
      <c r="K39" s="8">
        <v>28</v>
      </c>
      <c r="L39" s="30">
        <v>25</v>
      </c>
      <c r="O39" s="4"/>
      <c r="P39"/>
    </row>
    <row r="40" spans="1:16" ht="14.25" x14ac:dyDescent="0.2">
      <c r="A40" s="3" t="s">
        <v>32</v>
      </c>
      <c r="B40" s="7" t="s">
        <v>44</v>
      </c>
      <c r="C40" s="67" t="s">
        <v>152</v>
      </c>
      <c r="D40" s="7" t="s">
        <v>27</v>
      </c>
      <c r="E40" s="11">
        <v>41725</v>
      </c>
      <c r="F40" s="11" t="s">
        <v>196</v>
      </c>
      <c r="G40" s="59">
        <f t="shared" si="1"/>
        <v>42091</v>
      </c>
      <c r="J40" s="42" t="s">
        <v>64</v>
      </c>
      <c r="K40" s="8">
        <v>7</v>
      </c>
      <c r="L40" s="30">
        <v>7</v>
      </c>
      <c r="O40" s="4"/>
      <c r="P40"/>
    </row>
    <row r="41" spans="1:16" ht="14.25" x14ac:dyDescent="0.2">
      <c r="A41" s="3" t="s">
        <v>33</v>
      </c>
      <c r="B41" s="7" t="s">
        <v>44</v>
      </c>
      <c r="C41" s="67" t="s">
        <v>154</v>
      </c>
      <c r="D41" s="7" t="s">
        <v>2</v>
      </c>
      <c r="E41" s="11">
        <v>41725</v>
      </c>
      <c r="F41" s="11" t="s">
        <v>200</v>
      </c>
      <c r="G41" s="59">
        <f t="shared" si="1"/>
        <v>42091</v>
      </c>
      <c r="J41" s="42" t="s">
        <v>65</v>
      </c>
      <c r="K41" s="8">
        <v>9</v>
      </c>
      <c r="L41" s="30">
        <v>9</v>
      </c>
      <c r="O41" s="4"/>
      <c r="P41"/>
    </row>
    <row r="42" spans="1:16" ht="14.25" x14ac:dyDescent="0.2">
      <c r="A42" s="3" t="s">
        <v>31</v>
      </c>
      <c r="B42" s="7" t="s">
        <v>48</v>
      </c>
      <c r="C42" s="67" t="s">
        <v>1</v>
      </c>
      <c r="D42" s="7" t="s">
        <v>143</v>
      </c>
      <c r="E42" s="16" t="s">
        <v>4</v>
      </c>
      <c r="F42" s="16"/>
      <c r="G42" s="10">
        <v>42238</v>
      </c>
      <c r="J42" s="42" t="s">
        <v>66</v>
      </c>
      <c r="K42" s="8">
        <v>12</v>
      </c>
      <c r="L42" s="30">
        <v>11</v>
      </c>
      <c r="O42" s="4"/>
      <c r="P42"/>
    </row>
    <row r="43" spans="1:16" ht="14.25" x14ac:dyDescent="0.2">
      <c r="A43" s="3" t="s">
        <v>33</v>
      </c>
      <c r="B43" s="7" t="s">
        <v>48</v>
      </c>
      <c r="C43" s="67" t="s">
        <v>1</v>
      </c>
      <c r="D43" s="7" t="s">
        <v>183</v>
      </c>
      <c r="E43" s="11">
        <v>41873</v>
      </c>
      <c r="F43" s="11" t="s">
        <v>196</v>
      </c>
      <c r="G43" s="10">
        <f t="shared" si="1"/>
        <v>42239</v>
      </c>
      <c r="J43" s="42" t="s">
        <v>67</v>
      </c>
      <c r="K43" s="8">
        <v>5</v>
      </c>
      <c r="L43" s="30">
        <v>4</v>
      </c>
      <c r="O43" s="4"/>
      <c r="P43"/>
    </row>
    <row r="44" spans="1:16" ht="14.25" x14ac:dyDescent="0.2">
      <c r="A44" s="3" t="s">
        <v>31</v>
      </c>
      <c r="B44" s="7" t="s">
        <v>41</v>
      </c>
      <c r="C44" s="67" t="s">
        <v>156</v>
      </c>
      <c r="D44" s="7" t="s">
        <v>180</v>
      </c>
      <c r="E44" s="11">
        <v>42109</v>
      </c>
      <c r="F44" s="11" t="s">
        <v>197</v>
      </c>
      <c r="G44" s="13">
        <f t="shared" si="1"/>
        <v>42475</v>
      </c>
      <c r="J44" s="42" t="s">
        <v>68</v>
      </c>
      <c r="K44" s="8">
        <v>26</v>
      </c>
      <c r="L44" s="30">
        <v>19</v>
      </c>
      <c r="O44" s="4"/>
      <c r="P44"/>
    </row>
    <row r="45" spans="1:16" ht="14.25" x14ac:dyDescent="0.2">
      <c r="A45" s="3" t="s">
        <v>32</v>
      </c>
      <c r="B45" s="7" t="s">
        <v>41</v>
      </c>
      <c r="C45" s="67" t="s">
        <v>158</v>
      </c>
      <c r="D45" s="7" t="s">
        <v>141</v>
      </c>
      <c r="E45" s="11">
        <v>42109</v>
      </c>
      <c r="F45" s="11" t="s">
        <v>197</v>
      </c>
      <c r="G45" s="13">
        <f t="shared" si="1"/>
        <v>42475</v>
      </c>
      <c r="J45" s="42" t="s">
        <v>69</v>
      </c>
      <c r="K45" s="8">
        <v>7</v>
      </c>
      <c r="L45" s="30">
        <v>3</v>
      </c>
      <c r="O45" s="4"/>
      <c r="P45"/>
    </row>
    <row r="46" spans="1:16" ht="14.25" x14ac:dyDescent="0.2">
      <c r="A46" s="3" t="s">
        <v>33</v>
      </c>
      <c r="B46" s="7" t="s">
        <v>41</v>
      </c>
      <c r="C46" s="67" t="s">
        <v>160</v>
      </c>
      <c r="D46" s="7" t="s">
        <v>159</v>
      </c>
      <c r="E46" s="11">
        <v>42109</v>
      </c>
      <c r="F46" s="11" t="s">
        <v>198</v>
      </c>
      <c r="G46" s="13">
        <f t="shared" si="1"/>
        <v>42475</v>
      </c>
      <c r="J46" s="42" t="s">
        <v>70</v>
      </c>
      <c r="K46" s="8">
        <v>9</v>
      </c>
      <c r="L46" s="30">
        <v>2</v>
      </c>
      <c r="O46" s="4"/>
      <c r="P46"/>
    </row>
    <row r="47" spans="1:16" ht="14.25" x14ac:dyDescent="0.2">
      <c r="A47" s="3" t="s">
        <v>31</v>
      </c>
      <c r="B47" s="3" t="s">
        <v>59</v>
      </c>
      <c r="C47" s="67" t="s">
        <v>162</v>
      </c>
      <c r="D47" s="7" t="s">
        <v>165</v>
      </c>
      <c r="E47" s="11">
        <v>41940</v>
      </c>
      <c r="F47" s="11" t="s">
        <v>200</v>
      </c>
      <c r="G47" s="13">
        <f t="shared" si="1"/>
        <v>42306</v>
      </c>
      <c r="J47" s="42" t="s">
        <v>71</v>
      </c>
      <c r="K47" s="8">
        <v>10</v>
      </c>
      <c r="L47" s="30">
        <v>10</v>
      </c>
      <c r="O47" s="4"/>
      <c r="P47"/>
    </row>
    <row r="48" spans="1:16" ht="14.25" x14ac:dyDescent="0.2">
      <c r="A48" s="3" t="s">
        <v>32</v>
      </c>
      <c r="B48" s="3" t="s">
        <v>59</v>
      </c>
      <c r="C48" s="67" t="s">
        <v>164</v>
      </c>
      <c r="D48" s="7" t="s">
        <v>149</v>
      </c>
      <c r="E48" s="11">
        <v>41940</v>
      </c>
      <c r="F48" s="11" t="s">
        <v>196</v>
      </c>
      <c r="G48" s="13">
        <f t="shared" si="1"/>
        <v>42306</v>
      </c>
      <c r="J48" s="42" t="s">
        <v>72</v>
      </c>
      <c r="K48" s="8">
        <v>3</v>
      </c>
      <c r="L48" s="30">
        <v>3</v>
      </c>
      <c r="O48" s="4"/>
      <c r="P48"/>
    </row>
    <row r="49" spans="1:16" ht="14.25" x14ac:dyDescent="0.2">
      <c r="A49" s="3" t="s">
        <v>33</v>
      </c>
      <c r="B49" s="3" t="s">
        <v>59</v>
      </c>
      <c r="C49" s="67" t="s">
        <v>166</v>
      </c>
      <c r="D49" s="7" t="s">
        <v>175</v>
      </c>
      <c r="E49" s="11">
        <v>41940</v>
      </c>
      <c r="F49" s="11" t="s">
        <v>198</v>
      </c>
      <c r="G49" s="13">
        <f t="shared" si="1"/>
        <v>42306</v>
      </c>
      <c r="J49" s="42" t="s">
        <v>73</v>
      </c>
      <c r="K49" s="8">
        <v>1</v>
      </c>
      <c r="L49" s="30">
        <v>1</v>
      </c>
      <c r="O49" s="4"/>
      <c r="P49"/>
    </row>
    <row r="50" spans="1:16" ht="14.25" x14ac:dyDescent="0.2">
      <c r="A50" s="3" t="s">
        <v>31</v>
      </c>
      <c r="B50" s="7" t="s">
        <v>51</v>
      </c>
      <c r="C50" s="67" t="s">
        <v>168</v>
      </c>
      <c r="D50" s="7" t="s">
        <v>157</v>
      </c>
      <c r="E50" s="11">
        <v>41816</v>
      </c>
      <c r="F50" s="11" t="s">
        <v>197</v>
      </c>
      <c r="G50" s="10">
        <f>E50+365</f>
        <v>42181</v>
      </c>
      <c r="J50" s="42" t="s">
        <v>74</v>
      </c>
      <c r="K50" s="17">
        <v>2</v>
      </c>
      <c r="L50" s="33">
        <v>1</v>
      </c>
      <c r="O50" s="4"/>
      <c r="P50"/>
    </row>
    <row r="51" spans="1:16" ht="15" x14ac:dyDescent="0.25">
      <c r="A51" s="3" t="s">
        <v>32</v>
      </c>
      <c r="B51" s="7" t="s">
        <v>51</v>
      </c>
      <c r="C51" s="67" t="s">
        <v>170</v>
      </c>
      <c r="D51" s="7" t="s">
        <v>163</v>
      </c>
      <c r="E51" s="11">
        <v>41816</v>
      </c>
      <c r="F51" s="11" t="s">
        <v>197</v>
      </c>
      <c r="G51" s="13">
        <f>E51+365</f>
        <v>42181</v>
      </c>
      <c r="J51" s="32" t="s">
        <v>186</v>
      </c>
      <c r="K51" s="34">
        <f>SUM(K37:K50)</f>
        <v>193</v>
      </c>
      <c r="L51" s="35">
        <f>SUM(L37:L50)</f>
        <v>168</v>
      </c>
    </row>
    <row r="52" spans="1:16" ht="15.75" thickBot="1" x14ac:dyDescent="0.3">
      <c r="A52" s="3" t="s">
        <v>31</v>
      </c>
      <c r="B52" s="7" t="s">
        <v>77</v>
      </c>
      <c r="C52" s="67" t="s">
        <v>172</v>
      </c>
      <c r="D52" s="7" t="s">
        <v>147</v>
      </c>
      <c r="E52" s="11">
        <v>41893</v>
      </c>
      <c r="F52" s="11" t="s">
        <v>196</v>
      </c>
      <c r="G52" s="13">
        <f>E52+365</f>
        <v>42258</v>
      </c>
      <c r="J52" s="31"/>
      <c r="K52" s="48" t="s">
        <v>187</v>
      </c>
      <c r="L52" s="49">
        <f>L51/K51*100</f>
        <v>87.046632124352328</v>
      </c>
    </row>
    <row r="53" spans="1:16" ht="15" x14ac:dyDescent="0.25">
      <c r="A53" s="3" t="s">
        <v>32</v>
      </c>
      <c r="B53" s="7" t="s">
        <v>77</v>
      </c>
      <c r="C53" s="67" t="s">
        <v>174</v>
      </c>
      <c r="D53" s="7" t="s">
        <v>173</v>
      </c>
      <c r="E53" s="11">
        <v>41893</v>
      </c>
      <c r="F53" s="11" t="s">
        <v>198</v>
      </c>
      <c r="G53" s="13">
        <f>E53+365</f>
        <v>42258</v>
      </c>
      <c r="J53" s="40"/>
      <c r="K53" s="40"/>
      <c r="L53" s="41"/>
    </row>
    <row r="54" spans="1:16" ht="15" x14ac:dyDescent="0.25">
      <c r="A54" s="3" t="s">
        <v>33</v>
      </c>
      <c r="B54" s="7" t="s">
        <v>77</v>
      </c>
      <c r="C54" s="67" t="s">
        <v>176</v>
      </c>
      <c r="D54" s="7" t="s">
        <v>151</v>
      </c>
      <c r="E54" s="11">
        <v>41893</v>
      </c>
      <c r="F54" s="11" t="s">
        <v>197</v>
      </c>
      <c r="G54" s="13">
        <f>E54+365</f>
        <v>42258</v>
      </c>
      <c r="J54" s="38"/>
      <c r="K54" s="38"/>
      <c r="L54" s="39"/>
    </row>
    <row r="55" spans="1:16" ht="15" x14ac:dyDescent="0.25">
      <c r="A55" s="3" t="s">
        <v>31</v>
      </c>
      <c r="B55" s="3" t="s">
        <v>55</v>
      </c>
      <c r="C55" s="67" t="s">
        <v>190</v>
      </c>
      <c r="D55" s="7" t="s">
        <v>169</v>
      </c>
      <c r="E55" s="16" t="s">
        <v>23</v>
      </c>
      <c r="F55" s="16"/>
      <c r="G55" s="10">
        <v>42481</v>
      </c>
      <c r="J55" s="38"/>
      <c r="K55" s="38"/>
      <c r="L55" s="39"/>
    </row>
    <row r="56" spans="1:16" ht="15" x14ac:dyDescent="0.25">
      <c r="A56" s="3" t="s">
        <v>32</v>
      </c>
      <c r="B56" s="3" t="s">
        <v>55</v>
      </c>
      <c r="C56" s="67" t="s">
        <v>190</v>
      </c>
      <c r="D56" s="7" t="s">
        <v>193</v>
      </c>
      <c r="E56" s="16" t="s">
        <v>24</v>
      </c>
      <c r="F56" s="16"/>
      <c r="G56" s="10">
        <v>42482</v>
      </c>
      <c r="J56" s="38"/>
      <c r="K56" s="38"/>
      <c r="L56" s="39"/>
    </row>
    <row r="57" spans="1:16" ht="14.25" x14ac:dyDescent="0.2">
      <c r="A57" s="3" t="s">
        <v>32</v>
      </c>
      <c r="B57" s="3" t="s">
        <v>55</v>
      </c>
      <c r="C57" s="67" t="s">
        <v>190</v>
      </c>
      <c r="D57" s="7" t="s">
        <v>135</v>
      </c>
      <c r="E57" s="16" t="s">
        <v>25</v>
      </c>
      <c r="F57" s="16"/>
      <c r="G57" s="10">
        <v>42483</v>
      </c>
    </row>
    <row r="58" spans="1:16" ht="14.25" x14ac:dyDescent="0.2">
      <c r="A58" s="3" t="s">
        <v>33</v>
      </c>
      <c r="B58" s="3" t="s">
        <v>55</v>
      </c>
      <c r="C58" s="67" t="s">
        <v>190</v>
      </c>
      <c r="D58" s="7" t="s">
        <v>171</v>
      </c>
      <c r="E58" s="16" t="s">
        <v>26</v>
      </c>
      <c r="F58" s="16"/>
      <c r="G58" s="10">
        <v>42484</v>
      </c>
    </row>
    <row r="59" spans="1:16" ht="14.25" x14ac:dyDescent="0.2">
      <c r="A59" s="3" t="s">
        <v>178</v>
      </c>
      <c r="B59" s="3" t="s">
        <v>55</v>
      </c>
      <c r="C59" s="67" t="s">
        <v>179</v>
      </c>
      <c r="D59" s="7" t="s">
        <v>194</v>
      </c>
      <c r="E59" s="11">
        <v>41946</v>
      </c>
      <c r="F59" s="11" t="s">
        <v>200</v>
      </c>
      <c r="G59" s="13">
        <f>E59+365</f>
        <v>42311</v>
      </c>
    </row>
    <row r="60" spans="1:16" ht="14.25" x14ac:dyDescent="0.2">
      <c r="A60" s="3" t="s">
        <v>181</v>
      </c>
      <c r="B60" s="3" t="s">
        <v>55</v>
      </c>
      <c r="C60" s="67" t="s">
        <v>182</v>
      </c>
      <c r="D60" s="7" t="s">
        <v>137</v>
      </c>
      <c r="E60" s="11">
        <v>41900</v>
      </c>
      <c r="F60" s="11" t="s">
        <v>198</v>
      </c>
      <c r="G60" s="10">
        <f>E60+366</f>
        <v>42266</v>
      </c>
    </row>
    <row r="61" spans="1:16" ht="14.25" x14ac:dyDescent="0.2">
      <c r="A61" s="3" t="s">
        <v>191</v>
      </c>
      <c r="B61" s="3" t="s">
        <v>55</v>
      </c>
      <c r="C61" s="67" t="s">
        <v>190</v>
      </c>
      <c r="D61" s="7" t="s">
        <v>153</v>
      </c>
      <c r="E61" s="11">
        <v>42086</v>
      </c>
      <c r="F61" s="11" t="s">
        <v>196</v>
      </c>
      <c r="G61" s="13">
        <f>E61+365</f>
        <v>42451</v>
      </c>
    </row>
    <row r="62" spans="1:16" ht="14.25" x14ac:dyDescent="0.2">
      <c r="A62" s="68" t="s">
        <v>202</v>
      </c>
    </row>
  </sheetData>
  <phoneticPr fontId="1" type="noConversion"/>
  <pageMargins left="0.7" right="0.7" top="0.75" bottom="0.75" header="0.3" footer="0.3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Hoja1!$A$1:$A$18</xm:f>
          </x14:formula1>
          <xm:sqref>A2:A27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sqref="A1:A17"/>
    </sheetView>
  </sheetViews>
  <sheetFormatPr baseColWidth="10" defaultRowHeight="12.75" x14ac:dyDescent="0.2"/>
  <cols>
    <col min="1" max="1" width="14.85546875" customWidth="1"/>
  </cols>
  <sheetData>
    <row r="1" spans="1:1" x14ac:dyDescent="0.2">
      <c r="A1" s="70" t="s">
        <v>61</v>
      </c>
    </row>
    <row r="2" spans="1:1" x14ac:dyDescent="0.2">
      <c r="A2" s="70" t="s">
        <v>62</v>
      </c>
    </row>
    <row r="3" spans="1:1" x14ac:dyDescent="0.2">
      <c r="A3" s="70" t="s">
        <v>31</v>
      </c>
    </row>
    <row r="4" spans="1:1" x14ac:dyDescent="0.2">
      <c r="A4" s="70" t="s">
        <v>32</v>
      </c>
    </row>
    <row r="5" spans="1:1" x14ac:dyDescent="0.2">
      <c r="A5" s="70" t="s">
        <v>33</v>
      </c>
    </row>
    <row r="6" spans="1:1" x14ac:dyDescent="0.2">
      <c r="A6" s="70" t="s">
        <v>63</v>
      </c>
    </row>
    <row r="7" spans="1:1" x14ac:dyDescent="0.2">
      <c r="A7" s="70" t="s">
        <v>64</v>
      </c>
    </row>
    <row r="8" spans="1:1" x14ac:dyDescent="0.2">
      <c r="A8" s="70" t="s">
        <v>65</v>
      </c>
    </row>
    <row r="9" spans="1:1" x14ac:dyDescent="0.2">
      <c r="A9" s="70" t="s">
        <v>66</v>
      </c>
    </row>
    <row r="10" spans="1:1" x14ac:dyDescent="0.2">
      <c r="A10" s="70" t="s">
        <v>67</v>
      </c>
    </row>
    <row r="11" spans="1:1" x14ac:dyDescent="0.2">
      <c r="A11" s="70" t="s">
        <v>68</v>
      </c>
    </row>
    <row r="12" spans="1:1" x14ac:dyDescent="0.2">
      <c r="A12" s="70" t="s">
        <v>69</v>
      </c>
    </row>
    <row r="13" spans="1:1" x14ac:dyDescent="0.2">
      <c r="A13" s="70" t="s">
        <v>70</v>
      </c>
    </row>
    <row r="14" spans="1:1" x14ac:dyDescent="0.2">
      <c r="A14" s="70" t="s">
        <v>71</v>
      </c>
    </row>
    <row r="15" spans="1:1" x14ac:dyDescent="0.2">
      <c r="A15" s="70" t="s">
        <v>72</v>
      </c>
    </row>
    <row r="16" spans="1:1" x14ac:dyDescent="0.2">
      <c r="A16" s="70" t="s">
        <v>73</v>
      </c>
    </row>
    <row r="17" spans="1:1" x14ac:dyDescent="0.2">
      <c r="A17" s="70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PM Visit</vt:lpstr>
      <vt:lpstr>Hoja1</vt:lpstr>
    </vt:vector>
  </TitlesOfParts>
  <Company>INFRAWARE,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</cp:lastModifiedBy>
  <cp:lastPrinted>2015-06-04T15:12:40Z</cp:lastPrinted>
  <dcterms:created xsi:type="dcterms:W3CDTF">2010-06-21T07:17:39Z</dcterms:created>
  <dcterms:modified xsi:type="dcterms:W3CDTF">2022-08-18T15:37:38Z</dcterms:modified>
</cp:coreProperties>
</file>