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Sheet1" sheetId="1" r:id="rId1"/>
    <sheet name="ORTODOXO" sheetId="2" r:id="rId2"/>
    <sheet name="prod equivante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<sst xmlns="http://schemas.openxmlformats.org/spreadsheetml/2006/main" count="125" uniqueCount="64">
  <si>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ttps://www.elpais.com.uy/negocios/noticias/historico-primera-vez-pagos-electronicos-superaron-efectivo-cheque-uruguay.html</t>
  </si>
  <si>
    <t>ORDEN 10801</t>
  </si>
  <si>
    <t>$</t>
  </si>
  <si>
    <t>MP</t>
  </si>
  <si>
    <t>1000/0,8</t>
  </si>
  <si>
    <t>KG DE MATERIA PRIMA</t>
  </si>
  <si>
    <t>MATERIA PRIMA</t>
  </si>
  <si>
    <t>Precio por kg</t>
  </si>
  <si>
    <t>139200/1600</t>
  </si>
  <si>
    <t>MANO DE OBRA</t>
  </si>
  <si>
    <t>Gastos MP</t>
  </si>
  <si>
    <t>19500/1500</t>
  </si>
  <si>
    <t>TOTAL</t>
  </si>
  <si>
    <t>GTOS FÁBRICA</t>
  </si>
  <si>
    <t>COSTO TOTAL DE MATERIA PRIMA</t>
  </si>
  <si>
    <t>1250 X 100</t>
  </si>
  <si>
    <t>MO</t>
  </si>
  <si>
    <t>HORAS DE MANO DE OBRA  _ 100</t>
  </si>
  <si>
    <t>COSTO MO</t>
  </si>
  <si>
    <t>37000/1850</t>
  </si>
  <si>
    <t>SE TRABAJARON 100 HORAS  TOTAL  20 X 100 = 2000</t>
  </si>
  <si>
    <t>Gastos de Fábrica</t>
  </si>
  <si>
    <t>HORAS DE FÁBRICA  250</t>
  </si>
  <si>
    <t>COMO SE TRABAJARON 5600 TOMO 6000</t>
  </si>
  <si>
    <t>POR HORA  60000/6000</t>
  </si>
  <si>
    <t xml:space="preserve"> </t>
  </si>
  <si>
    <t>TOTAL  250 X 10 =  2500</t>
  </si>
  <si>
    <t>ORDEN 10802</t>
  </si>
  <si>
    <t>92 kg</t>
  </si>
  <si>
    <t>92 X 100</t>
  </si>
  <si>
    <t>HORAS DE MANO DE OBRA  _ 900</t>
  </si>
  <si>
    <t>SE TRABAJARON 900 HORAS  TOTAL  20 X 900 =18000</t>
  </si>
  <si>
    <t>HORAS DE FÁBRICA  3600</t>
  </si>
  <si>
    <t>TOTAL  3600 X 10 =  36000</t>
  </si>
  <si>
    <t>m</t>
  </si>
  <si>
    <t>ORDEN 10803</t>
  </si>
  <si>
    <t>no dice lo que se requirió por lo cual</t>
  </si>
  <si>
    <t xml:space="preserve">tenía en stock al inicio 1600 – quedó en stock 33- 1250 primera orden – 92 segunda orden = </t>
  </si>
  <si>
    <t>225 X 100</t>
  </si>
  <si>
    <t>HORAS DE MANO DE OBRA  _ cada niple una hora</t>
  </si>
  <si>
    <t>SE TRABAJARON EN TOTAL 1850, USÉ 100 EN LA PRIMERA ORDEN, 900 EN LA SEGUNDA</t>
  </si>
  <si>
    <t xml:space="preserve">POR LO CUAL EN ESTA   1850 – 100-900  =  850 </t>
  </si>
  <si>
    <t xml:space="preserve">850 X 20 </t>
  </si>
  <si>
    <t>CADA NIPLE 2 HORAS</t>
  </si>
  <si>
    <t>5600 – 250 – 3600  =  1750</t>
  </si>
  <si>
    <t>TOTAL  1750X 10 =  17500</t>
  </si>
  <si>
    <t>COMO LA MERMA ES DE LO PRODUCIDO Y SE VAN A DETERMINAR LA CANTIDAD PRODUCIDA  92KG/ 1,25  =  73,60</t>
  </si>
  <si>
    <t>MP CADA NIPLE PESA 250 GR</t>
  </si>
  <si>
    <t xml:space="preserve">1 PR0DUCTO </t>
  </si>
  <si>
    <t>1,6 KG</t>
  </si>
  <si>
    <t>X PRODUCTOS</t>
  </si>
  <si>
    <t>73,6 KG</t>
  </si>
  <si>
    <t>DE MP SE USARON   225 KS</t>
  </si>
  <si>
    <t xml:space="preserve">X  =  46 UNIDADES </t>
  </si>
  <si>
    <t>1 NIPLE</t>
  </si>
  <si>
    <t>X</t>
  </si>
  <si>
    <t xml:space="preserve">6 pr en proceso de materia prima,  calculo los 5/6  ______5 </t>
  </si>
  <si>
    <t>COMO SE TERMINARON 800, HAY 100 DE MP EN PROCESO</t>
  </si>
  <si>
    <t>CADA NIPLE LLEGA 1 HORA DE TRABAJO</t>
  </si>
  <si>
    <t>SE TRABAJARON  850 HORAS</t>
  </si>
  <si>
    <t>X =  850 , COMO SE TERMINARON 800 HAY 50 EN PROCESO</t>
  </si>
  <si>
    <t>CAHA NIPLE LLEVA 2 HORAS</t>
  </si>
  <si>
    <t>SE TRABAJARON  1750 HORAS</t>
  </si>
  <si>
    <t>X=  850, COMO SE TERMINARON 800, QUEDAN 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</si>
</sst>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B6"/>
  <sheetViews>
    <sheetView workbookViewId="0" topLeftCell="A3">
      <selection activeCell="B9" sqref="B9"/>
    </sheetView>
  </sheetViews>
  <sheetFormatPr defaultColWidth="12.57421875" defaultRowHeight="12.75"/>
  <cols>
    <col min="1" max="16384" width="11.57421875" style="0" customWidth="1"/>
  </cols>
  <sheetData>
    <row r="6" ht="12.75">
      <c r="B6" t="s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86"/>
  <sheetViews>
    <sheetView tabSelected="1" workbookViewId="0" topLeftCell="A1">
      <selection activeCell="C1" sqref="C1"/>
    </sheetView>
  </sheetViews>
  <sheetFormatPr defaultColWidth="12.57421875" defaultRowHeight="12.75"/>
  <cols>
    <col min="1" max="16384" width="11.57421875" style="0" customWidth="1"/>
  </cols>
  <sheetData>
    <row r="3" ht="12.75">
      <c r="D3" s="1" t="s">
        <v>1</v>
      </c>
    </row>
    <row r="4" ht="12.75">
      <c r="M4" s="1" t="s">
        <v>1</v>
      </c>
    </row>
    <row r="5" ht="12.75">
      <c r="N5" t="s">
        <v>2</v>
      </c>
    </row>
    <row r="6" spans="2:14" ht="12.75">
      <c r="B6" t="s">
        <v>3</v>
      </c>
      <c r="D6" t="s">
        <v>4</v>
      </c>
      <c r="E6" s="2">
        <f>1000/0.8</f>
        <v>1250</v>
      </c>
      <c r="F6" t="s">
        <v>5</v>
      </c>
      <c r="L6" t="s">
        <v>6</v>
      </c>
      <c r="N6">
        <v>125000</v>
      </c>
    </row>
    <row r="8" spans="3:14" ht="12.75">
      <c r="C8" t="s">
        <v>7</v>
      </c>
      <c r="D8" t="s">
        <v>8</v>
      </c>
      <c r="E8" s="2">
        <f>139200/1600</f>
        <v>87</v>
      </c>
      <c r="L8" t="s">
        <v>9</v>
      </c>
      <c r="N8">
        <v>2000</v>
      </c>
    </row>
    <row r="9" spans="3:5" ht="12.75">
      <c r="C9" t="s">
        <v>10</v>
      </c>
      <c r="D9" t="s">
        <v>11</v>
      </c>
      <c r="E9" s="2">
        <f>19500/1500</f>
        <v>13</v>
      </c>
    </row>
    <row r="10" spans="3:14" ht="12.75">
      <c r="C10" t="s">
        <v>12</v>
      </c>
      <c r="E10" s="2">
        <f>SUM(E8:E9)</f>
        <v>100</v>
      </c>
      <c r="L10" t="s">
        <v>13</v>
      </c>
      <c r="N10">
        <v>2500</v>
      </c>
    </row>
    <row r="12" spans="12:14" ht="12.75">
      <c r="L12" s="1" t="s">
        <v>12</v>
      </c>
      <c r="M12" s="1"/>
      <c r="N12" s="1">
        <f>SUM(N6:N10)</f>
        <v>129500</v>
      </c>
    </row>
    <row r="13" spans="2:7" ht="12.75">
      <c r="B13" t="s">
        <v>14</v>
      </c>
      <c r="E13" t="s">
        <v>15</v>
      </c>
      <c r="G13">
        <v>125000</v>
      </c>
    </row>
    <row r="16" spans="2:3" ht="12.75">
      <c r="B16" t="s">
        <v>16</v>
      </c>
      <c r="C16" t="s">
        <v>17</v>
      </c>
    </row>
    <row r="18" spans="3:5" ht="12.75">
      <c r="C18" t="s">
        <v>18</v>
      </c>
      <c r="D18" t="s">
        <v>19</v>
      </c>
      <c r="E18" s="2">
        <f>37000/1850</f>
        <v>20</v>
      </c>
    </row>
    <row r="20" ht="12.75">
      <c r="C20" t="s">
        <v>20</v>
      </c>
    </row>
    <row r="24" spans="2:4" ht="12.75">
      <c r="B24" t="s">
        <v>21</v>
      </c>
      <c r="D24" t="s">
        <v>22</v>
      </c>
    </row>
    <row r="26" ht="12.75">
      <c r="C26" t="s">
        <v>23</v>
      </c>
    </row>
    <row r="28" spans="4:7" ht="12.75">
      <c r="D28" t="s">
        <v>24</v>
      </c>
      <c r="G28" t="s">
        <v>25</v>
      </c>
    </row>
    <row r="30" ht="12.75">
      <c r="C30" t="s">
        <v>26</v>
      </c>
    </row>
    <row r="32" ht="12.75">
      <c r="D32" s="1" t="s">
        <v>27</v>
      </c>
    </row>
    <row r="35" spans="2:13" ht="12.75">
      <c r="B35" t="s">
        <v>3</v>
      </c>
      <c r="D35" t="s">
        <v>28</v>
      </c>
      <c r="E35" t="s">
        <v>25</v>
      </c>
      <c r="F35" t="s">
        <v>25</v>
      </c>
      <c r="M35" s="1" t="s">
        <v>27</v>
      </c>
    </row>
    <row r="36" ht="12.75">
      <c r="N36" t="s">
        <v>2</v>
      </c>
    </row>
    <row r="37" spans="3:14" ht="12.75">
      <c r="C37" t="s">
        <v>7</v>
      </c>
      <c r="D37" t="s">
        <v>8</v>
      </c>
      <c r="E37" s="2">
        <f>139200/1600</f>
        <v>87</v>
      </c>
      <c r="L37" t="s">
        <v>6</v>
      </c>
      <c r="N37">
        <v>9200</v>
      </c>
    </row>
    <row r="38" spans="3:5" ht="12.75">
      <c r="C38" t="s">
        <v>10</v>
      </c>
      <c r="D38" t="s">
        <v>11</v>
      </c>
      <c r="E38" s="2">
        <f>19500/1500</f>
        <v>13</v>
      </c>
    </row>
    <row r="39" spans="3:14" ht="12.75">
      <c r="C39" t="s">
        <v>12</v>
      </c>
      <c r="E39" s="2">
        <f>SUM(E37:E38)</f>
        <v>100</v>
      </c>
      <c r="L39" t="s">
        <v>9</v>
      </c>
      <c r="N39">
        <v>18000</v>
      </c>
    </row>
    <row r="41" spans="2:14" ht="12.75">
      <c r="B41" t="s">
        <v>14</v>
      </c>
      <c r="E41" t="s">
        <v>29</v>
      </c>
      <c r="G41">
        <v>9200</v>
      </c>
      <c r="L41" t="s">
        <v>13</v>
      </c>
      <c r="N41">
        <v>36000</v>
      </c>
    </row>
    <row r="43" spans="2:14" ht="12.75">
      <c r="B43" t="s">
        <v>16</v>
      </c>
      <c r="C43" t="s">
        <v>30</v>
      </c>
      <c r="L43" s="1" t="s">
        <v>12</v>
      </c>
      <c r="M43" s="1"/>
      <c r="N43" s="1">
        <f>SUM(N37:N41)</f>
        <v>63200</v>
      </c>
    </row>
    <row r="45" spans="3:5" ht="12.75">
      <c r="C45" t="s">
        <v>18</v>
      </c>
      <c r="D45" t="s">
        <v>19</v>
      </c>
      <c r="E45" s="2">
        <f>37000/1850</f>
        <v>20</v>
      </c>
    </row>
    <row r="47" ht="12.75">
      <c r="C47" t="s">
        <v>31</v>
      </c>
    </row>
    <row r="49" spans="2:4" ht="12.75">
      <c r="B49" t="s">
        <v>21</v>
      </c>
      <c r="D49" t="s">
        <v>32</v>
      </c>
    </row>
    <row r="51" ht="12.75">
      <c r="C51" t="s">
        <v>23</v>
      </c>
    </row>
    <row r="53" ht="12.75">
      <c r="D53" t="s">
        <v>24</v>
      </c>
    </row>
    <row r="55" ht="12.75">
      <c r="C55" t="s">
        <v>33</v>
      </c>
    </row>
    <row r="56" ht="12.75">
      <c r="C56" t="s">
        <v>34</v>
      </c>
    </row>
    <row r="57" ht="12.75">
      <c r="D57" s="1" t="s">
        <v>35</v>
      </c>
    </row>
    <row r="60" spans="2:13" ht="12.75">
      <c r="B60" t="s">
        <v>3</v>
      </c>
      <c r="C60" t="s">
        <v>36</v>
      </c>
      <c r="M60" s="1" t="s">
        <v>35</v>
      </c>
    </row>
    <row r="61" ht="12.75">
      <c r="N61" t="s">
        <v>2</v>
      </c>
    </row>
    <row r="62" spans="2:14" ht="12.75">
      <c r="B62" t="s">
        <v>37</v>
      </c>
      <c r="I62" s="2">
        <f>SUM(1600-33-1250-92)</f>
        <v>225</v>
      </c>
      <c r="L62" t="s">
        <v>6</v>
      </c>
      <c r="N62">
        <v>22500</v>
      </c>
    </row>
    <row r="64" spans="12:14" ht="12.75">
      <c r="L64" t="s">
        <v>9</v>
      </c>
      <c r="N64">
        <v>17000</v>
      </c>
    </row>
    <row r="66" spans="2:14" ht="12.75">
      <c r="B66" t="s">
        <v>14</v>
      </c>
      <c r="E66" t="s">
        <v>38</v>
      </c>
      <c r="G66">
        <v>22500</v>
      </c>
      <c r="L66" t="s">
        <v>13</v>
      </c>
      <c r="N66">
        <v>17500</v>
      </c>
    </row>
    <row r="68" spans="2:14" ht="12.75">
      <c r="B68" t="s">
        <v>16</v>
      </c>
      <c r="C68" t="s">
        <v>39</v>
      </c>
      <c r="L68" s="1" t="s">
        <v>12</v>
      </c>
      <c r="M68" s="1"/>
      <c r="N68" s="1">
        <f>SUM(N62:N66)</f>
        <v>57000</v>
      </c>
    </row>
    <row r="70" spans="3:5" ht="12.75">
      <c r="C70" t="s">
        <v>18</v>
      </c>
      <c r="D70" t="s">
        <v>19</v>
      </c>
      <c r="E70" s="2">
        <f>37000/1850</f>
        <v>20</v>
      </c>
    </row>
    <row r="72" ht="12.75">
      <c r="C72" t="s">
        <v>40</v>
      </c>
    </row>
    <row r="74" spans="3:9" ht="12.75">
      <c r="C74" t="s">
        <v>41</v>
      </c>
      <c r="H74" t="s">
        <v>42</v>
      </c>
      <c r="I74">
        <v>17000</v>
      </c>
    </row>
    <row r="76" spans="2:7" ht="12.75">
      <c r="B76" t="s">
        <v>21</v>
      </c>
      <c r="D76" t="s">
        <v>32</v>
      </c>
      <c r="G76" t="s">
        <v>43</v>
      </c>
    </row>
    <row r="78" ht="12.75">
      <c r="D78" t="s">
        <v>44</v>
      </c>
    </row>
    <row r="82" ht="12.75">
      <c r="C82" t="s">
        <v>23</v>
      </c>
    </row>
    <row r="83" ht="12.75">
      <c r="I83" t="s">
        <v>25</v>
      </c>
    </row>
    <row r="84" ht="12.75">
      <c r="D84" t="s">
        <v>24</v>
      </c>
    </row>
    <row r="86" ht="12.75">
      <c r="C86" t="s">
        <v>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P49"/>
  <sheetViews>
    <sheetView workbookViewId="0" topLeftCell="A2">
      <selection activeCell="B29" sqref="B29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16384" width="11.57421875" style="0" customWidth="1"/>
  </cols>
  <sheetData>
    <row r="5" spans="3:13" ht="12.75">
      <c r="C5" s="1" t="s">
        <v>27</v>
      </c>
      <c r="M5" s="1" t="s">
        <v>35</v>
      </c>
    </row>
    <row r="6" spans="4:14" ht="12.75">
      <c r="D6" t="s">
        <v>2</v>
      </c>
      <c r="N6" t="s">
        <v>2</v>
      </c>
    </row>
    <row r="7" spans="2:16" ht="12.75">
      <c r="B7" t="s">
        <v>6</v>
      </c>
      <c r="D7">
        <v>9200</v>
      </c>
      <c r="E7">
        <v>46</v>
      </c>
      <c r="F7" s="2">
        <f>D7/46</f>
        <v>200</v>
      </c>
      <c r="L7" t="s">
        <v>6</v>
      </c>
      <c r="N7">
        <v>22500</v>
      </c>
      <c r="O7">
        <v>900</v>
      </c>
      <c r="P7" s="2">
        <f>N7/O7</f>
        <v>25</v>
      </c>
    </row>
    <row r="8" ht="12.75">
      <c r="P8" t="s">
        <v>25</v>
      </c>
    </row>
    <row r="9" spans="2:16" ht="12.75">
      <c r="B9" t="s">
        <v>9</v>
      </c>
      <c r="D9">
        <v>18000</v>
      </c>
      <c r="E9">
        <v>45</v>
      </c>
      <c r="F9" s="2">
        <f>D9/E9</f>
        <v>400</v>
      </c>
      <c r="L9" t="s">
        <v>9</v>
      </c>
      <c r="N9">
        <v>17000</v>
      </c>
      <c r="O9">
        <v>850</v>
      </c>
      <c r="P9" s="2">
        <f>N9/O9</f>
        <v>20</v>
      </c>
    </row>
    <row r="10" spans="6:16" ht="12.75">
      <c r="F10" t="s">
        <v>25</v>
      </c>
      <c r="P10" t="s">
        <v>25</v>
      </c>
    </row>
    <row r="11" spans="2:16" ht="12.75">
      <c r="B11" t="s">
        <v>13</v>
      </c>
      <c r="D11">
        <v>36000</v>
      </c>
      <c r="E11">
        <v>45</v>
      </c>
      <c r="F11" s="2">
        <f>D11/E11</f>
        <v>800</v>
      </c>
      <c r="L11" t="s">
        <v>13</v>
      </c>
      <c r="N11">
        <v>17500</v>
      </c>
      <c r="O11">
        <v>850</v>
      </c>
      <c r="P11" s="2">
        <f>N11/O11</f>
        <v>20.58823529411765</v>
      </c>
    </row>
    <row r="13" spans="2:14" ht="12.75">
      <c r="B13" s="1" t="s">
        <v>12</v>
      </c>
      <c r="C13" s="1"/>
      <c r="D13" s="1">
        <f>SUM(D7:D11)</f>
        <v>63200</v>
      </c>
      <c r="L13" s="1" t="s">
        <v>12</v>
      </c>
      <c r="M13" s="1"/>
      <c r="N13" s="1">
        <f>SUM(N7:N11)</f>
        <v>57000</v>
      </c>
    </row>
    <row r="17" ht="12.75">
      <c r="B17" t="s">
        <v>46</v>
      </c>
    </row>
    <row r="18" ht="12.75">
      <c r="L18" t="s">
        <v>47</v>
      </c>
    </row>
    <row r="19" spans="2:4" ht="12.75">
      <c r="B19" s="3" t="s">
        <v>48</v>
      </c>
      <c r="C19" t="s">
        <v>25</v>
      </c>
      <c r="D19" t="s">
        <v>49</v>
      </c>
    </row>
    <row r="20" spans="2:12" ht="12.75">
      <c r="B20" t="s">
        <v>50</v>
      </c>
      <c r="D20" t="s">
        <v>51</v>
      </c>
      <c r="L20" t="s">
        <v>52</v>
      </c>
    </row>
    <row r="23" spans="2:13" ht="12.75">
      <c r="B23" t="s">
        <v>53</v>
      </c>
      <c r="L23" t="s">
        <v>54</v>
      </c>
      <c r="M23">
        <v>0.25</v>
      </c>
    </row>
    <row r="24" spans="12:13" ht="12.75">
      <c r="L24" t="s">
        <v>55</v>
      </c>
      <c r="M24">
        <v>225</v>
      </c>
    </row>
    <row r="26" spans="2:13" ht="12.75">
      <c r="B26" t="s">
        <v>9</v>
      </c>
      <c r="L26" t="s">
        <v>55</v>
      </c>
      <c r="M26">
        <v>900</v>
      </c>
    </row>
    <row r="28" spans="2:12" ht="12.75">
      <c r="B28" t="s">
        <v>56</v>
      </c>
      <c r="L28" t="s">
        <v>57</v>
      </c>
    </row>
    <row r="30" ht="12.75">
      <c r="L30" t="s">
        <v>16</v>
      </c>
    </row>
    <row r="31" ht="12.75">
      <c r="L31" t="s">
        <v>58</v>
      </c>
    </row>
    <row r="33" ht="12.75">
      <c r="L33" t="s">
        <v>59</v>
      </c>
    </row>
    <row r="35" spans="13:14" ht="12.75">
      <c r="M35">
        <v>1</v>
      </c>
      <c r="N35">
        <v>1</v>
      </c>
    </row>
    <row r="36" spans="13:14" ht="12.75">
      <c r="M36" t="s">
        <v>55</v>
      </c>
      <c r="N36">
        <v>850</v>
      </c>
    </row>
    <row r="38" ht="12.75">
      <c r="M38" t="s">
        <v>60</v>
      </c>
    </row>
    <row r="40" ht="12.75">
      <c r="L40" t="s">
        <v>13</v>
      </c>
    </row>
    <row r="42" ht="12.75">
      <c r="L42" t="s">
        <v>61</v>
      </c>
    </row>
    <row r="44" ht="12.75">
      <c r="L44" t="s">
        <v>62</v>
      </c>
    </row>
    <row r="46" spans="13:14" ht="12.75">
      <c r="M46">
        <v>1</v>
      </c>
      <c r="N46">
        <v>2</v>
      </c>
    </row>
    <row r="47" spans="13:14" ht="12.75">
      <c r="M47" t="s">
        <v>55</v>
      </c>
      <c r="N47">
        <v>1750</v>
      </c>
    </row>
    <row r="49" ht="12.75">
      <c r="M49" t="s">
        <v>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2009-04-16T14:32:48Z</dcterms:created>
  <dcterms:modified xsi:type="dcterms:W3CDTF">2022-11-06T20:11:35Z</dcterms:modified>
  <cp:category/>
  <cp:version/>
  <cp:contentType/>
  <cp:contentStatus/>
  <cp:revision>5</cp:revision>
</cp:coreProperties>
</file>